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sA\"/>
    </mc:Choice>
  </mc:AlternateContent>
  <xr:revisionPtr revIDLastSave="0" documentId="13_ncr:1_{EFD4600D-041D-4FC1-BDAF-CB3F2B65EA33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5" r:id="rId1"/>
    <sheet name="AA" sheetId="1" r:id="rId2"/>
    <sheet name="conversion before graphs" sheetId="7" r:id="rId3"/>
    <sheet name="WT" sheetId="6" r:id="rId4"/>
    <sheet name="Mut23Y96F_1" sheetId="10" r:id="rId5"/>
    <sheet name="Mut23Y96F_2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7" l="1"/>
  <c r="F3" i="7"/>
  <c r="F4" i="7"/>
  <c r="F5" i="7"/>
  <c r="F8" i="7"/>
  <c r="F9" i="7"/>
  <c r="F10" i="7"/>
  <c r="F11" i="7"/>
  <c r="F14" i="7"/>
  <c r="F15" i="7"/>
  <c r="F16" i="7"/>
  <c r="F17" i="7"/>
  <c r="F25" i="1" l="1"/>
  <c r="G17" i="7" l="1"/>
  <c r="K17" i="7"/>
  <c r="J17" i="7"/>
  <c r="I17" i="7"/>
  <c r="H17" i="7"/>
  <c r="K16" i="7"/>
  <c r="J16" i="7"/>
  <c r="I16" i="7"/>
  <c r="H16" i="7"/>
  <c r="G16" i="7"/>
  <c r="K15" i="7"/>
  <c r="J15" i="7"/>
  <c r="I15" i="7"/>
  <c r="H15" i="7"/>
  <c r="G15" i="7"/>
  <c r="K11" i="7"/>
  <c r="J11" i="7"/>
  <c r="I11" i="7"/>
  <c r="H11" i="7"/>
  <c r="G11" i="7"/>
  <c r="K10" i="7"/>
  <c r="J10" i="7"/>
  <c r="I10" i="7"/>
  <c r="H10" i="7"/>
  <c r="G10" i="7"/>
  <c r="K9" i="7"/>
  <c r="J9" i="7"/>
  <c r="I9" i="7"/>
  <c r="H9" i="7"/>
  <c r="G9" i="7"/>
  <c r="K14" i="7"/>
  <c r="K8" i="7"/>
  <c r="J14" i="7"/>
  <c r="J8" i="7"/>
  <c r="I14" i="7"/>
  <c r="I8" i="7"/>
  <c r="H14" i="7"/>
  <c r="H8" i="7"/>
  <c r="G14" i="7"/>
  <c r="G8" i="7"/>
  <c r="K5" i="7"/>
  <c r="J5" i="7"/>
  <c r="I5" i="7"/>
  <c r="H5" i="7"/>
  <c r="G5" i="7"/>
  <c r="K4" i="7"/>
  <c r="J4" i="7"/>
  <c r="I4" i="7"/>
  <c r="H4" i="7"/>
  <c r="G4" i="7"/>
  <c r="K3" i="7"/>
  <c r="J3" i="7"/>
  <c r="I3" i="7"/>
  <c r="H3" i="7"/>
  <c r="G3" i="7"/>
  <c r="K2" i="7"/>
  <c r="J2" i="7"/>
  <c r="I2" i="7"/>
  <c r="H2" i="7"/>
  <c r="G2" i="7"/>
  <c r="F62" i="1" l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36" i="1" l="1"/>
  <c r="J36" i="1" s="1"/>
  <c r="K36" i="1" s="1"/>
  <c r="L36" i="1" s="1"/>
  <c r="M36" i="1" s="1"/>
  <c r="N36" i="1" s="1"/>
  <c r="F37" i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F54" i="1"/>
  <c r="J54" i="1" s="1"/>
  <c r="K54" i="1" s="1"/>
  <c r="L54" i="1" s="1"/>
  <c r="M54" i="1" s="1"/>
  <c r="N54" i="1" s="1"/>
  <c r="F55" i="1"/>
  <c r="F56" i="1"/>
  <c r="J56" i="1" s="1"/>
  <c r="K56" i="1" s="1"/>
  <c r="L56" i="1" s="1"/>
  <c r="M56" i="1" s="1"/>
  <c r="N56" i="1" s="1"/>
  <c r="F57" i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55" i="1" l="1"/>
  <c r="K55" i="1" s="1"/>
  <c r="L55" i="1" s="1"/>
  <c r="M55" i="1" s="1"/>
  <c r="N55" i="1" s="1"/>
  <c r="J61" i="1"/>
  <c r="K61" i="1" s="1"/>
  <c r="L61" i="1" s="1"/>
  <c r="M61" i="1" s="1"/>
  <c r="N61" i="1" s="1"/>
  <c r="J57" i="1"/>
  <c r="K57" i="1" s="1"/>
  <c r="L57" i="1" s="1"/>
  <c r="M57" i="1" s="1"/>
  <c r="N57" i="1" s="1"/>
  <c r="J53" i="1"/>
  <c r="K53" i="1" s="1"/>
  <c r="L53" i="1" s="1"/>
  <c r="M53" i="1" s="1"/>
  <c r="N53" i="1" s="1"/>
  <c r="J49" i="1"/>
  <c r="K49" i="1" s="1"/>
  <c r="L49" i="1" s="1"/>
  <c r="M49" i="1" s="1"/>
  <c r="N49" i="1" s="1"/>
  <c r="J45" i="1"/>
  <c r="K45" i="1" s="1"/>
  <c r="L45" i="1" s="1"/>
  <c r="M45" i="1" s="1"/>
  <c r="N45" i="1" s="1"/>
  <c r="J41" i="1"/>
  <c r="K41" i="1" s="1"/>
  <c r="L41" i="1" s="1"/>
  <c r="M41" i="1" s="1"/>
  <c r="N41" i="1" s="1"/>
  <c r="J37" i="1"/>
  <c r="K37" i="1" s="1"/>
  <c r="L37" i="1" s="1"/>
  <c r="M37" i="1" s="1"/>
  <c r="N37" i="1" s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J25" i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4" i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<sst xmlns="http://schemas.openxmlformats.org/spreadsheetml/2006/main" count="28" uniqueCount="17">
  <si>
    <t>Sample Name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</si>
  <si>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</si>
  <si>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</si>
  <si>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</si>
  <si>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</si>
  <si>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</si>
  <si>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</si>
  <si>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</si>
  <si>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</si>
  <si>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</si>
  <si>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nmol AA/min</t>
  </si>
  <si>
    <t>nmol AA/min/mg cpla2</t>
  </si>
  <si>
    <t>wt</t>
  </si>
  <si>
    <t>AA d8</t>
  </si>
  <si>
    <t>mut23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</si>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</sst>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3196850393700784E-2"/>
                  <c:y val="-0.306796650418697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WT!$B$2:$B$6</c:f>
              <c:numCache>
                <c:formatCode>General</c:formatCode>
                <c:ptCount val="5"/>
                <c:pt idx="0">
                  <c:v>0</c:v>
                </c:pt>
                <c:pt idx="1">
                  <c:v>15.327336622360809</c:v>
                </c:pt>
                <c:pt idx="2">
                  <c:v>23.379204409747842</c:v>
                </c:pt>
                <c:pt idx="3">
                  <c:v>40.295659561231027</c:v>
                </c:pt>
                <c:pt idx="4">
                  <c:v>55.492647313236525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Mut23Y96F_1!$D$2:$D$6</c:f>
              <c:numCache>
                <c:formatCode>General</c:formatCode>
                <c:ptCount val="5"/>
                <c:pt idx="0">
                  <c:v>0</c:v>
                </c:pt>
                <c:pt idx="1">
                  <c:v>47.005668467497664</c:v>
                </c:pt>
                <c:pt idx="2">
                  <c:v>109.30295802705619</c:v>
                </c:pt>
                <c:pt idx="3">
                  <c:v>188.83782286276153</c:v>
                </c:pt>
                <c:pt idx="4">
                  <c:v>246.71769211043556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0-4725-A94B-913C4105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Mut23Y96F_1!$E$2:$E$6</c:f>
              <c:numCache>
                <c:formatCode>General</c:formatCode>
                <c:ptCount val="5"/>
                <c:pt idx="0">
                  <c:v>0</c:v>
                </c:pt>
                <c:pt idx="1">
                  <c:v>54.219149956650476</c:v>
                </c:pt>
                <c:pt idx="2">
                  <c:v>122.55013346366205</c:v>
                </c:pt>
                <c:pt idx="3">
                  <c:v>185.57567395673061</c:v>
                </c:pt>
                <c:pt idx="4">
                  <c:v>273.81214006164174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7-4431-9801-82D5FF4F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Mut23Y96F_1!$F$2:$F$6</c:f>
              <c:numCache>
                <c:formatCode>General</c:formatCode>
                <c:ptCount val="5"/>
                <c:pt idx="0">
                  <c:v>0</c:v>
                </c:pt>
                <c:pt idx="1">
                  <c:v>54.219149956650476</c:v>
                </c:pt>
                <c:pt idx="2">
                  <c:v>120.69610023183075</c:v>
                </c:pt>
                <c:pt idx="3">
                  <c:v>188.04469357082618</c:v>
                </c:pt>
                <c:pt idx="4">
                  <c:v>250.48238626068118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E21-8697-D7D0EC719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Mut23Y96F_1!$G$2:$G$6</c:f>
              <c:numCache>
                <c:formatCode>General</c:formatCode>
                <c:ptCount val="5"/>
                <c:pt idx="0">
                  <c:v>0</c:v>
                </c:pt>
                <c:pt idx="1">
                  <c:v>56.428139343756342</c:v>
                </c:pt>
                <c:pt idx="2">
                  <c:v>118.98968214513458</c:v>
                </c:pt>
                <c:pt idx="3">
                  <c:v>179.45002060551326</c:v>
                </c:pt>
                <c:pt idx="4">
                  <c:v>258.5026537141573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A-4738-8785-C428F9413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Mut23</a:t>
            </a:r>
            <a:r>
              <a:rPr lang="en-US" baseline="0"/>
              <a:t>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Mut23Y96F_1!$A$59:$A$69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Mut23Y96F_1!$B$59:$B$69</c:f>
              <c:numCache>
                <c:formatCode>General</c:formatCode>
                <c:ptCount val="11"/>
                <c:pt idx="0">
                  <c:v>0</c:v>
                </c:pt>
                <c:pt idx="1">
                  <c:v>0.64890000000000003</c:v>
                </c:pt>
                <c:pt idx="2">
                  <c:v>3.6164999999999998</c:v>
                </c:pt>
                <c:pt idx="3">
                  <c:v>4.2351000000000001</c:v>
                </c:pt>
                <c:pt idx="4">
                  <c:v>4.5265000000000004</c:v>
                </c:pt>
                <c:pt idx="5">
                  <c:v>4.2319000000000004</c:v>
                </c:pt>
                <c:pt idx="6">
                  <c:v>4.2667999999999999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F-4F2C-8214-4B04ABC3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Mut23Y96F_2!$B$2:$B$7</c:f>
              <c:numCache>
                <c:formatCode>General</c:formatCode>
                <c:ptCount val="6"/>
                <c:pt idx="0">
                  <c:v>0</c:v>
                </c:pt>
                <c:pt idx="1">
                  <c:v>18.405198019573422</c:v>
                </c:pt>
                <c:pt idx="2">
                  <c:v>26.932850239222731</c:v>
                </c:pt>
                <c:pt idx="3">
                  <c:v>37.358437265063586</c:v>
                </c:pt>
                <c:pt idx="4">
                  <c:v>48.294411787411903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27-403F-AA4E-FFB95BE63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Mut23Y96F_2!$C$2:$C$7</c:f>
              <c:numCache>
                <c:formatCode>General</c:formatCode>
                <c:ptCount val="6"/>
                <c:pt idx="0">
                  <c:v>0</c:v>
                </c:pt>
                <c:pt idx="1">
                  <c:v>42.922342859212854</c:v>
                </c:pt>
                <c:pt idx="2">
                  <c:v>101.2131179449315</c:v>
                </c:pt>
                <c:pt idx="3">
                  <c:v>164.91836530014507</c:v>
                </c:pt>
                <c:pt idx="4">
                  <c:v>237.54878409101048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F-4DFB-9F1F-6B0B5B5E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Mut23Y96F_2!$D$2:$D$7</c:f>
              <c:numCache>
                <c:formatCode>General</c:formatCode>
                <c:ptCount val="6"/>
                <c:pt idx="0">
                  <c:v>0</c:v>
                </c:pt>
                <c:pt idx="1">
                  <c:v>52.36251405242772</c:v>
                </c:pt>
                <c:pt idx="2">
                  <c:v>120.68368038204359</c:v>
                </c:pt>
                <c:pt idx="3">
                  <c:v>195.8417456628178</c:v>
                </c:pt>
                <c:pt idx="4">
                  <c:v>279.09615652576741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87-4BFB-8DE1-054768A3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Mut23Y96F_2!$E$2:$E$7</c:f>
              <c:numCache>
                <c:formatCode>General</c:formatCode>
                <c:ptCount val="6"/>
                <c:pt idx="0">
                  <c:v>0</c:v>
                </c:pt>
                <c:pt idx="1">
                  <c:v>57.239016432052807</c:v>
                </c:pt>
                <c:pt idx="2">
                  <c:v>135.54346611377969</c:v>
                </c:pt>
                <c:pt idx="3">
                  <c:v>212.75655230576021</c:v>
                </c:pt>
                <c:pt idx="5">
                  <c:v>349.98737668959285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4-4894-B7FA-B3C913F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4.7055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Mut23Y96F_2!$F$2:$F$7</c:f>
              <c:numCache>
                <c:formatCode>General</c:formatCode>
                <c:ptCount val="6"/>
                <c:pt idx="0">
                  <c:v>0</c:v>
                </c:pt>
                <c:pt idx="1">
                  <c:v>57.765059644027964</c:v>
                </c:pt>
                <c:pt idx="2">
                  <c:v>127.39604465338851</c:v>
                </c:pt>
                <c:pt idx="3">
                  <c:v>217.63490961620539</c:v>
                </c:pt>
                <c:pt idx="4">
                  <c:v>303.45764267151804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3-49BF-AD46-7E7041D8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7085739282589679E-2"/>
                  <c:y val="-0.298033603463800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WT!$C$2:$C$6</c:f>
              <c:numCache>
                <c:formatCode>General</c:formatCode>
                <c:ptCount val="5"/>
                <c:pt idx="0">
                  <c:v>0</c:v>
                </c:pt>
                <c:pt idx="1">
                  <c:v>37.988579580377916</c:v>
                </c:pt>
                <c:pt idx="2">
                  <c:v>99.65476814538475</c:v>
                </c:pt>
                <c:pt idx="3">
                  <c:v>159.39866841077111</c:v>
                </c:pt>
                <c:pt idx="4">
                  <c:v>198.21818789819997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Mut23Y96F_2!$G$2:$G$7</c:f>
              <c:numCache>
                <c:formatCode>General</c:formatCode>
                <c:ptCount val="6"/>
                <c:pt idx="0">
                  <c:v>0</c:v>
                </c:pt>
                <c:pt idx="1">
                  <c:v>59.684790073248308</c:v>
                </c:pt>
                <c:pt idx="2">
                  <c:v>128.31418722473268</c:v>
                </c:pt>
                <c:pt idx="3">
                  <c:v>203.96455779266824</c:v>
                </c:pt>
                <c:pt idx="4">
                  <c:v>302.76220488613939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4-4E74-99B5-3FD5FF5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23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Mut23Y96F_2!$A$59:$A$69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Mut23Y96F_2!$B$59:$B$69</c:f>
              <c:numCache>
                <c:formatCode>General</c:formatCode>
                <c:ptCount val="11"/>
                <c:pt idx="0">
                  <c:v>0</c:v>
                </c:pt>
                <c:pt idx="1">
                  <c:v>0.77029999999999998</c:v>
                </c:pt>
                <c:pt idx="2">
                  <c:v>3.9805999999999999</c:v>
                </c:pt>
                <c:pt idx="3">
                  <c:v>4.6778000000000004</c:v>
                </c:pt>
                <c:pt idx="4">
                  <c:v>4.7771999999999997</c:v>
                </c:pt>
                <c:pt idx="5">
                  <c:v>5.1119000000000003</c:v>
                </c:pt>
                <c:pt idx="6">
                  <c:v>4.9987000000000004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0-4B9F-B40D-A13C21FC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WT!$D$2:$D$6</c:f>
              <c:numCache>
                <c:formatCode>General</c:formatCode>
                <c:ptCount val="5"/>
                <c:pt idx="0">
                  <c:v>0</c:v>
                </c:pt>
                <c:pt idx="1">
                  <c:v>48.119701648970135</c:v>
                </c:pt>
                <c:pt idx="2">
                  <c:v>115.68365232284026</c:v>
                </c:pt>
                <c:pt idx="3">
                  <c:v>185.29655166675479</c:v>
                </c:pt>
                <c:pt idx="4">
                  <c:v>249.37683957006965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WT!$E$2:$E$6</c:f>
              <c:numCache>
                <c:formatCode>General</c:formatCode>
                <c:ptCount val="5"/>
                <c:pt idx="0">
                  <c:v>0</c:v>
                </c:pt>
                <c:pt idx="1">
                  <c:v>48.18790908357726</c:v>
                </c:pt>
                <c:pt idx="2">
                  <c:v>121.6126515789632</c:v>
                </c:pt>
                <c:pt idx="3">
                  <c:v>199.4986671481883</c:v>
                </c:pt>
                <c:pt idx="4">
                  <c:v>272.42940508182835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WT!$F$2:$F$6</c:f>
              <c:numCache>
                <c:formatCode>General</c:formatCode>
                <c:ptCount val="5"/>
                <c:pt idx="0">
                  <c:v>0</c:v>
                </c:pt>
                <c:pt idx="1">
                  <c:v>49.581892802600592</c:v>
                </c:pt>
                <c:pt idx="2">
                  <c:v>118.03644286283537</c:v>
                </c:pt>
                <c:pt idx="3">
                  <c:v>186.5582944924235</c:v>
                </c:pt>
                <c:pt idx="4">
                  <c:v>281.42857461906596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WT!$G$2:$G$6</c:f>
              <c:numCache>
                <c:formatCode>General</c:formatCode>
                <c:ptCount val="5"/>
                <c:pt idx="0">
                  <c:v>0</c:v>
                </c:pt>
                <c:pt idx="1">
                  <c:v>50.377712206685366</c:v>
                </c:pt>
                <c:pt idx="2">
                  <c:v>126.99793201384668</c:v>
                </c:pt>
                <c:pt idx="3">
                  <c:v>194.54189607019592</c:v>
                </c:pt>
                <c:pt idx="4">
                  <c:v>270.90788024078307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WT!$A$59:$A$69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WT!$B$59:$B$69</c:f>
              <c:numCache>
                <c:formatCode>General</c:formatCode>
                <c:ptCount val="11"/>
                <c:pt idx="0">
                  <c:v>0</c:v>
                </c:pt>
                <c:pt idx="1">
                  <c:v>0.90639999999999998</c:v>
                </c:pt>
                <c:pt idx="2">
                  <c:v>3.452</c:v>
                </c:pt>
                <c:pt idx="3">
                  <c:v>4.2394999999999996</c:v>
                </c:pt>
                <c:pt idx="4">
                  <c:v>4.6410999999999998</c:v>
                </c:pt>
                <c:pt idx="5">
                  <c:v>4.66</c:v>
                </c:pt>
                <c:pt idx="6">
                  <c:v>4.5372000000000003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Mut23Y96F_1!$B$2:$B$7</c:f>
              <c:numCache>
                <c:formatCode>General</c:formatCode>
                <c:ptCount val="6"/>
                <c:pt idx="0">
                  <c:v>0</c:v>
                </c:pt>
                <c:pt idx="1">
                  <c:v>17.411432307673209</c:v>
                </c:pt>
                <c:pt idx="2">
                  <c:v>25.141984106595213</c:v>
                </c:pt>
                <c:pt idx="3">
                  <c:v>32.073299974356622</c:v>
                </c:pt>
                <c:pt idx="4">
                  <c:v>41.336742292615277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C-4DCE-B4B5-7716DCB07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Mut23Y96F_1!$A$2:$A$6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Mut23Y96F_1!$C$2:$C$6</c:f>
              <c:numCache>
                <c:formatCode>General</c:formatCode>
                <c:ptCount val="5"/>
                <c:pt idx="0">
                  <c:v>0</c:v>
                </c:pt>
                <c:pt idx="1">
                  <c:v>40.151225309298297</c:v>
                </c:pt>
                <c:pt idx="2">
                  <c:v>92.75856521308171</c:v>
                </c:pt>
                <c:pt idx="3">
                  <c:v>149.04132850074737</c:v>
                </c:pt>
                <c:pt idx="4">
                  <c:v>216.79401163169462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80A-B864-74E7DB937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7"/>
  <sheetViews>
    <sheetView topLeftCell="A58" workbookViewId="0">
      <selection activeCell="M10" sqref="M10"/>
    </sheetView>
  </sheetViews>
  <sheetFormatPr defaultRowHeight="14.4" x14ac:dyDescent="0.3"/>
  <cols>
    <col min="10" max="10" width="9.33203125" customWidth="1"/>
  </cols>
  <sheetData>
    <row r="1" spans="1:16" x14ac:dyDescent="0.3">
      <c r="B1" t="s">
        <v>0</v>
      </c>
      <c r="D1" t="s">
        <v>1</v>
      </c>
      <c r="E1" t="s">
        <v>13</v>
      </c>
    </row>
    <row r="2" spans="1:16" x14ac:dyDescent="0.3">
      <c r="A2">
        <v>1</v>
      </c>
      <c r="B2">
        <v>1</v>
      </c>
      <c r="D2" s="1">
        <v>41300</v>
      </c>
      <c r="E2" s="1">
        <v>23600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>
        <v>2</v>
      </c>
      <c r="B3">
        <v>2</v>
      </c>
      <c r="D3" s="1">
        <v>108000</v>
      </c>
      <c r="E3" s="1">
        <v>24900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>
        <v>3</v>
      </c>
      <c r="B4">
        <v>3</v>
      </c>
      <c r="D4" s="1">
        <v>139000</v>
      </c>
      <c r="E4" s="1">
        <v>25300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>
        <v>4</v>
      </c>
      <c r="B5">
        <v>4</v>
      </c>
      <c r="D5" s="1">
        <v>148000</v>
      </c>
      <c r="E5" s="1">
        <v>26900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>
        <v>5</v>
      </c>
      <c r="B6">
        <v>5</v>
      </c>
      <c r="D6" s="1">
        <v>167000</v>
      </c>
      <c r="E6" s="1">
        <v>29500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>
        <v>6</v>
      </c>
      <c r="B7">
        <v>6</v>
      </c>
      <c r="D7" s="1">
        <v>153000</v>
      </c>
      <c r="E7" s="1">
        <v>26600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>
        <v>7</v>
      </c>
      <c r="B8">
        <v>7</v>
      </c>
      <c r="D8" s="1">
        <v>67000</v>
      </c>
      <c r="E8" s="1">
        <v>25100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>
        <v>8</v>
      </c>
      <c r="B9">
        <v>8</v>
      </c>
      <c r="D9" s="1">
        <v>322000</v>
      </c>
      <c r="E9" s="1">
        <v>28300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>
        <v>9</v>
      </c>
      <c r="B10">
        <v>9</v>
      </c>
      <c r="D10" s="1">
        <v>387000</v>
      </c>
      <c r="E10" s="1">
        <v>29300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>
        <v>10</v>
      </c>
      <c r="B11">
        <v>10</v>
      </c>
      <c r="D11" s="1">
        <v>411000</v>
      </c>
      <c r="E11" s="1">
        <v>29600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>
        <v>11</v>
      </c>
      <c r="B12">
        <v>11</v>
      </c>
      <c r="D12" s="1">
        <v>407000</v>
      </c>
      <c r="E12" s="1">
        <v>30200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>
        <v>12</v>
      </c>
      <c r="B13">
        <v>12</v>
      </c>
      <c r="D13" s="1">
        <v>435000</v>
      </c>
      <c r="E13" s="1">
        <v>30000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>
        <v>13</v>
      </c>
      <c r="B14">
        <v>13</v>
      </c>
      <c r="D14" s="1">
        <v>121000</v>
      </c>
      <c r="E14" s="1">
        <v>26300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>
        <v>14</v>
      </c>
      <c r="B15">
        <v>14</v>
      </c>
      <c r="D15" s="1">
        <v>566000</v>
      </c>
      <c r="E15" s="1">
        <v>31100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>
        <v>15</v>
      </c>
      <c r="B16">
        <v>15</v>
      </c>
      <c r="D16" s="1">
        <v>677000</v>
      </c>
      <c r="E16" s="1">
        <v>32000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>
        <v>16</v>
      </c>
      <c r="B17">
        <v>16</v>
      </c>
      <c r="D17" s="1">
        <v>738000</v>
      </c>
      <c r="E17" s="1">
        <v>32400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>
        <v>17</v>
      </c>
      <c r="B18">
        <v>17</v>
      </c>
      <c r="D18" s="1">
        <v>688000</v>
      </c>
      <c r="E18" s="1">
        <v>32300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>
        <v>18</v>
      </c>
      <c r="B19">
        <v>18</v>
      </c>
      <c r="D19" s="1">
        <v>713000</v>
      </c>
      <c r="E19" s="1">
        <v>32100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>
        <v>19</v>
      </c>
      <c r="B20">
        <v>19</v>
      </c>
      <c r="D20" s="1">
        <v>166000</v>
      </c>
      <c r="E20" s="1">
        <v>26200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>
        <v>20</v>
      </c>
      <c r="B21">
        <v>20</v>
      </c>
      <c r="D21" s="1">
        <v>817000</v>
      </c>
      <c r="E21" s="1">
        <v>36100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>
        <v>21</v>
      </c>
      <c r="B22">
        <v>21</v>
      </c>
      <c r="D22" s="1">
        <v>988000</v>
      </c>
      <c r="E22" s="1">
        <v>34700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>
        <v>22</v>
      </c>
      <c r="B23">
        <v>22</v>
      </c>
      <c r="D23" s="1">
        <v>1070000</v>
      </c>
      <c r="E23" s="1">
        <v>34400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>
        <v>23</v>
      </c>
      <c r="B24">
        <v>23</v>
      </c>
      <c r="D24" s="1">
        <v>1070000</v>
      </c>
      <c r="E24" s="1">
        <v>33300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>
        <v>24</v>
      </c>
      <c r="B25">
        <v>24</v>
      </c>
      <c r="D25" s="1">
        <v>1030000</v>
      </c>
      <c r="E25" s="1">
        <v>33300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>
        <v>25</v>
      </c>
      <c r="B26">
        <v>25</v>
      </c>
      <c r="D26" s="1">
        <v>82500</v>
      </c>
      <c r="E26" s="1">
        <v>41500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>
        <v>26</v>
      </c>
      <c r="B27">
        <v>26</v>
      </c>
      <c r="D27" s="1">
        <v>89100</v>
      </c>
      <c r="E27" s="1">
        <v>42400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>
        <v>27</v>
      </c>
      <c r="B28">
        <v>27</v>
      </c>
      <c r="D28" s="1">
        <v>204000</v>
      </c>
      <c r="E28" s="1">
        <v>44500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>
        <v>28</v>
      </c>
      <c r="B29">
        <v>28</v>
      </c>
      <c r="D29" s="1">
        <v>222000</v>
      </c>
      <c r="E29" s="1">
        <v>45300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>
        <v>29</v>
      </c>
      <c r="B30">
        <v>29</v>
      </c>
      <c r="D30" s="1">
        <v>256000</v>
      </c>
      <c r="E30" s="1">
        <v>47700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>
        <v>30</v>
      </c>
      <c r="B31">
        <v>30</v>
      </c>
      <c r="D31" s="1">
        <v>278000</v>
      </c>
      <c r="E31" s="1">
        <v>46500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>
        <v>31</v>
      </c>
      <c r="B32">
        <v>31</v>
      </c>
      <c r="D32" s="1">
        <v>286000</v>
      </c>
      <c r="E32" s="1">
        <v>46200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>
        <v>32</v>
      </c>
      <c r="B33">
        <v>32</v>
      </c>
      <c r="D33" s="1">
        <v>315000</v>
      </c>
      <c r="E33" s="1">
        <v>48200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>
        <v>33</v>
      </c>
      <c r="B34">
        <v>33</v>
      </c>
      <c r="D34" s="1">
        <v>299000</v>
      </c>
      <c r="E34" s="1">
        <v>48300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>
        <v>34</v>
      </c>
      <c r="B35">
        <v>34</v>
      </c>
      <c r="D35" s="1">
        <v>339000</v>
      </c>
      <c r="E35" s="1">
        <v>51400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>
        <v>35</v>
      </c>
      <c r="B36">
        <v>35</v>
      </c>
      <c r="D36" s="1">
        <v>326000</v>
      </c>
      <c r="E36" s="1">
        <v>50600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>
        <v>36</v>
      </c>
      <c r="B37">
        <v>36</v>
      </c>
      <c r="D37" s="1">
        <v>338000</v>
      </c>
      <c r="E37" s="1">
        <v>49600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>
        <v>37</v>
      </c>
      <c r="B38">
        <v>37</v>
      </c>
      <c r="D38" s="1">
        <v>122000</v>
      </c>
      <c r="E38" s="1">
        <v>42500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>
        <v>38</v>
      </c>
      <c r="B39">
        <v>38</v>
      </c>
      <c r="D39" s="1">
        <v>127000</v>
      </c>
      <c r="E39" s="1">
        <v>41300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>
        <v>39</v>
      </c>
      <c r="B40">
        <v>39</v>
      </c>
      <c r="D40" s="1">
        <v>502000</v>
      </c>
      <c r="E40" s="1">
        <v>47400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>
        <v>40</v>
      </c>
      <c r="B41">
        <v>40</v>
      </c>
      <c r="D41" s="1">
        <v>557000</v>
      </c>
      <c r="E41" s="1">
        <v>48200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>
        <v>41</v>
      </c>
      <c r="B42">
        <v>41</v>
      </c>
      <c r="D42" s="1">
        <v>614000</v>
      </c>
      <c r="E42" s="1">
        <v>49200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>
        <v>42</v>
      </c>
      <c r="B43">
        <v>42</v>
      </c>
      <c r="D43" s="1">
        <v>711000</v>
      </c>
      <c r="E43" s="1">
        <v>51600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>
        <v>43</v>
      </c>
      <c r="B44">
        <v>43</v>
      </c>
      <c r="D44" s="1">
        <v>715000</v>
      </c>
      <c r="E44" s="1">
        <v>51100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>
        <v>44</v>
      </c>
      <c r="B45">
        <v>44</v>
      </c>
      <c r="D45" s="1">
        <v>732000</v>
      </c>
      <c r="E45" s="1">
        <v>47300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>
        <v>45</v>
      </c>
      <c r="B46">
        <v>45</v>
      </c>
      <c r="D46" s="1">
        <v>678000</v>
      </c>
      <c r="E46" s="1">
        <v>49200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>
        <v>46</v>
      </c>
      <c r="B47">
        <v>46</v>
      </c>
      <c r="D47" s="1">
        <v>736000</v>
      </c>
      <c r="E47" s="1">
        <v>50600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>
        <v>47</v>
      </c>
      <c r="B48">
        <v>47</v>
      </c>
      <c r="D48" s="1">
        <v>682000</v>
      </c>
      <c r="E48" s="1">
        <v>50200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>
        <v>48</v>
      </c>
      <c r="B49">
        <v>48</v>
      </c>
      <c r="D49" s="1">
        <v>775000</v>
      </c>
      <c r="E49" s="1">
        <v>52900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>
        <v>49</v>
      </c>
      <c r="B50">
        <v>49</v>
      </c>
      <c r="D50" s="1">
        <v>156000</v>
      </c>
      <c r="E50" s="1">
        <v>42600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>
        <v>50</v>
      </c>
      <c r="B51">
        <v>50</v>
      </c>
      <c r="D51" s="1">
        <v>180000</v>
      </c>
      <c r="E51" s="1">
        <v>42200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>
        <v>51</v>
      </c>
      <c r="B52">
        <v>51</v>
      </c>
      <c r="D52" s="1">
        <v>810000</v>
      </c>
      <c r="E52" s="1">
        <v>47600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>
        <v>52</v>
      </c>
      <c r="B53">
        <v>52</v>
      </c>
      <c r="D53" s="1">
        <v>917000</v>
      </c>
      <c r="E53" s="1">
        <v>48700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>
        <v>53</v>
      </c>
      <c r="B54">
        <v>53</v>
      </c>
      <c r="D54" s="1">
        <v>1050000</v>
      </c>
      <c r="E54" s="1">
        <v>48700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>
        <v>54</v>
      </c>
      <c r="B55">
        <v>54</v>
      </c>
      <c r="D55" s="1">
        <v>1080000</v>
      </c>
      <c r="E55" s="1">
        <v>48300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>
        <v>55</v>
      </c>
      <c r="B56">
        <v>55</v>
      </c>
      <c r="D56" s="1">
        <v>1070000</v>
      </c>
      <c r="E56" s="1">
        <v>50500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>
        <v>56</v>
      </c>
      <c r="B57">
        <v>56</v>
      </c>
      <c r="D57" s="1">
        <v>1200000</v>
      </c>
      <c r="E57" s="1">
        <v>49400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>
        <v>57</v>
      </c>
      <c r="B58">
        <v>57</v>
      </c>
      <c r="D58" s="1">
        <v>1110000</v>
      </c>
      <c r="E58" s="1">
        <v>51700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>
        <v>58</v>
      </c>
      <c r="B59">
        <v>58</v>
      </c>
      <c r="D59" s="1">
        <v>1230000</v>
      </c>
      <c r="E59" s="1">
        <v>49500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>
        <v>59</v>
      </c>
      <c r="B60">
        <v>59</v>
      </c>
      <c r="D60" s="1">
        <v>1090000</v>
      </c>
      <c r="E60" s="1">
        <v>53200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>
        <v>60</v>
      </c>
      <c r="B61">
        <v>60</v>
      </c>
      <c r="D61" s="1">
        <v>1190000</v>
      </c>
      <c r="E61" s="1">
        <v>51100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>
        <v>61</v>
      </c>
      <c r="B62">
        <v>61</v>
      </c>
      <c r="D62" s="1">
        <v>202000</v>
      </c>
      <c r="E62" s="1">
        <v>42800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>
        <v>62</v>
      </c>
      <c r="B63">
        <v>62</v>
      </c>
      <c r="D63" s="1">
        <v>236000</v>
      </c>
      <c r="E63" s="1">
        <v>42800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>
        <v>63</v>
      </c>
      <c r="B64">
        <v>63</v>
      </c>
      <c r="D64" s="1">
        <v>1250000</v>
      </c>
      <c r="E64" s="1">
        <v>50500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>
        <v>64</v>
      </c>
      <c r="B65">
        <v>64</v>
      </c>
      <c r="D65" s="1">
        <v>1310000</v>
      </c>
      <c r="E65" s="1">
        <v>48300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>
        <v>65</v>
      </c>
      <c r="B66">
        <v>65</v>
      </c>
      <c r="D66" s="1">
        <v>1400000</v>
      </c>
      <c r="E66" s="1">
        <v>49700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>
        <v>66</v>
      </c>
      <c r="B67">
        <v>66</v>
      </c>
      <c r="D67" s="1">
        <v>1520000</v>
      </c>
      <c r="E67" s="1">
        <v>47700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>
        <v>67</v>
      </c>
      <c r="B68">
        <v>67</v>
      </c>
      <c r="D68" s="1">
        <v>1560000</v>
      </c>
      <c r="E68" s="1">
        <v>49900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>
        <v>68</v>
      </c>
      <c r="B69">
        <v>68</v>
      </c>
      <c r="D69" s="1">
        <v>1990000</v>
      </c>
      <c r="E69" s="1">
        <v>49800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>
        <v>69</v>
      </c>
      <c r="B70">
        <v>69</v>
      </c>
      <c r="D70" s="1">
        <v>1490000</v>
      </c>
      <c r="E70" s="1">
        <v>52100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>
        <v>70</v>
      </c>
      <c r="B71">
        <v>70</v>
      </c>
      <c r="D71" s="1">
        <v>1670000</v>
      </c>
      <c r="E71" s="1">
        <v>48200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>
        <v>71</v>
      </c>
      <c r="B72">
        <v>71</v>
      </c>
      <c r="D72" s="1">
        <v>1520000</v>
      </c>
      <c r="E72" s="1">
        <v>51500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>
        <v>72</v>
      </c>
      <c r="B73">
        <v>72</v>
      </c>
      <c r="D73" s="1">
        <v>1680000</v>
      </c>
      <c r="E73" s="1">
        <v>48600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D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6" x14ac:dyDescent="0.3">
      <c r="D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3">
      <c r="D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x14ac:dyDescent="0.3">
      <c r="D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6" x14ac:dyDescent="0.3">
      <c r="D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6" x14ac:dyDescent="0.3">
      <c r="D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6" x14ac:dyDescent="0.3">
      <c r="D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3">
      <c r="D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3">
      <c r="D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3">
      <c r="D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3">
      <c r="D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3">
      <c r="D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3">
      <c r="D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3">
      <c r="D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3">
      <c r="D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3">
      <c r="D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3">
      <c r="D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3">
      <c r="D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3">
      <c r="D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3">
      <c r="D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3">
      <c r="D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3">
      <c r="D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3">
      <c r="D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3">
      <c r="D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topLeftCell="A64" workbookViewId="0">
      <selection activeCell="B2" sqref="B2:B73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1</v>
      </c>
      <c r="D1" t="s">
        <v>13</v>
      </c>
      <c r="F1" t="s">
        <v>6</v>
      </c>
      <c r="H1" s="2"/>
      <c r="J1" t="s">
        <v>8</v>
      </c>
      <c r="K1" t="s">
        <v>9</v>
      </c>
      <c r="L1" t="s">
        <v>7</v>
      </c>
      <c r="M1" t="s">
        <v>10</v>
      </c>
      <c r="N1" s="2" t="s">
        <v>11</v>
      </c>
      <c r="S1" s="3">
        <v>19</v>
      </c>
      <c r="T1" s="1" t="s">
        <v>2</v>
      </c>
    </row>
    <row r="2" spans="1:20" x14ac:dyDescent="0.3">
      <c r="A2">
        <v>1</v>
      </c>
      <c r="B2">
        <v>100</v>
      </c>
      <c r="C2" s="1">
        <v>41300</v>
      </c>
      <c r="D2" s="1">
        <v>23600</v>
      </c>
      <c r="E2" s="1"/>
      <c r="F2" s="2">
        <f t="shared" ref="F2:F25" si="0">(C2/D2)*40</f>
        <v>70</v>
      </c>
      <c r="G2" s="1"/>
      <c r="H2" s="2"/>
      <c r="I2" s="1"/>
      <c r="J2" s="1">
        <f>F2/1000000000</f>
        <v>7.0000000000000005E-8</v>
      </c>
      <c r="K2" s="1">
        <f>J2/304.4669</f>
        <v>2.2991004933541215E-10</v>
      </c>
      <c r="L2" s="1">
        <f>K2*1000000000</f>
        <v>0.22991004933541215</v>
      </c>
      <c r="M2" s="1">
        <f>L2/60</f>
        <v>3.8318341555902023E-3</v>
      </c>
      <c r="N2" s="2">
        <f>M2/0.00025</f>
        <v>15.327336622360809</v>
      </c>
      <c r="S2" s="3">
        <v>20</v>
      </c>
      <c r="T2" s="1" t="s">
        <v>3</v>
      </c>
    </row>
    <row r="3" spans="1:20" x14ac:dyDescent="0.3">
      <c r="A3">
        <v>2</v>
      </c>
      <c r="B3">
        <v>300</v>
      </c>
      <c r="C3" s="1">
        <v>108000</v>
      </c>
      <c r="D3" s="1">
        <v>24900</v>
      </c>
      <c r="E3" s="1"/>
      <c r="F3" s="2">
        <f t="shared" si="0"/>
        <v>173.49397590361446</v>
      </c>
      <c r="G3" s="1"/>
      <c r="H3" s="2"/>
      <c r="I3" s="1"/>
      <c r="J3" s="1">
        <f t="shared" ref="J3:J35" si="1">F3/1000000000</f>
        <v>1.7349397590361445E-7</v>
      </c>
      <c r="K3" s="1">
        <f t="shared" ref="K3:K35" si="2">J3/304.4669</f>
        <v>5.6982869370566869E-10</v>
      </c>
      <c r="L3" s="1">
        <f t="shared" ref="L3:L35" si="3">K3*1000000000</f>
        <v>0.56982869370566869</v>
      </c>
      <c r="M3" s="1">
        <f t="shared" ref="M3:M61" si="4">L3/60</f>
        <v>9.4971448950944785E-3</v>
      </c>
      <c r="N3" s="2">
        <f t="shared" ref="N3:N61" si="5">M3/0.00025</f>
        <v>37.988579580377916</v>
      </c>
      <c r="S3" s="3">
        <v>21</v>
      </c>
      <c r="T3" s="1" t="s">
        <v>4</v>
      </c>
    </row>
    <row r="4" spans="1:20" x14ac:dyDescent="0.3">
      <c r="A4">
        <v>3</v>
      </c>
      <c r="B4">
        <v>500</v>
      </c>
      <c r="C4" s="1">
        <v>139000</v>
      </c>
      <c r="D4" s="1">
        <v>25300</v>
      </c>
      <c r="E4" s="1"/>
      <c r="F4" s="2">
        <f t="shared" si="0"/>
        <v>219.76284584980237</v>
      </c>
      <c r="G4" s="1"/>
      <c r="H4" s="2"/>
      <c r="I4" s="1"/>
      <c r="J4" s="1">
        <f t="shared" si="1"/>
        <v>2.1976284584980238E-7</v>
      </c>
      <c r="K4" s="1">
        <f t="shared" si="2"/>
        <v>7.21795524734552E-10</v>
      </c>
      <c r="L4" s="1">
        <f t="shared" si="3"/>
        <v>0.721795524734552</v>
      </c>
      <c r="M4" s="1">
        <f t="shared" si="4"/>
        <v>1.2029925412242534E-2</v>
      </c>
      <c r="N4" s="2">
        <f t="shared" si="5"/>
        <v>48.119701648970135</v>
      </c>
      <c r="S4" s="3">
        <v>22</v>
      </c>
      <c r="T4" s="1" t="s">
        <v>5</v>
      </c>
    </row>
    <row r="5" spans="1:20" x14ac:dyDescent="0.3">
      <c r="A5">
        <v>4</v>
      </c>
      <c r="B5">
        <v>800</v>
      </c>
      <c r="C5" s="1">
        <v>148000</v>
      </c>
      <c r="D5" s="1">
        <v>26900</v>
      </c>
      <c r="E5" s="1"/>
      <c r="F5" s="2">
        <f t="shared" si="0"/>
        <v>220.07434944237917</v>
      </c>
      <c r="G5" s="1"/>
      <c r="H5" s="2"/>
      <c r="I5" s="1"/>
      <c r="J5" s="1">
        <f t="shared" si="1"/>
        <v>2.2007434944237917E-7</v>
      </c>
      <c r="K5" s="1">
        <f t="shared" si="2"/>
        <v>7.2281863625365892E-10</v>
      </c>
      <c r="L5" s="1">
        <f t="shared" si="3"/>
        <v>0.72281863625365894</v>
      </c>
      <c r="M5" s="1">
        <f t="shared" si="4"/>
        <v>1.2046977270894316E-2</v>
      </c>
      <c r="N5" s="2">
        <f t="shared" si="5"/>
        <v>48.18790908357726</v>
      </c>
    </row>
    <row r="6" spans="1:20" x14ac:dyDescent="0.3">
      <c r="A6">
        <v>5</v>
      </c>
      <c r="B6">
        <v>1200</v>
      </c>
      <c r="C6" s="1">
        <v>167000</v>
      </c>
      <c r="D6" s="1">
        <v>29500</v>
      </c>
      <c r="E6" s="1"/>
      <c r="F6" s="2">
        <f t="shared" si="0"/>
        <v>226.4406779661017</v>
      </c>
      <c r="G6" s="1"/>
      <c r="H6" s="2"/>
      <c r="I6" s="1"/>
      <c r="J6" s="1">
        <f t="shared" si="1"/>
        <v>2.2644067796610169E-7</v>
      </c>
      <c r="K6" s="1">
        <f t="shared" si="2"/>
        <v>7.4372839203900883E-10</v>
      </c>
      <c r="L6" s="1">
        <f t="shared" si="3"/>
        <v>0.74372839203900887</v>
      </c>
      <c r="M6" s="1">
        <f t="shared" si="4"/>
        <v>1.2395473200650148E-2</v>
      </c>
      <c r="N6" s="2">
        <f t="shared" si="5"/>
        <v>49.581892802600592</v>
      </c>
    </row>
    <row r="7" spans="1:20" x14ac:dyDescent="0.3">
      <c r="A7">
        <v>6</v>
      </c>
      <c r="B7">
        <v>1600</v>
      </c>
      <c r="C7" s="1">
        <v>153000</v>
      </c>
      <c r="D7" s="1">
        <v>26600</v>
      </c>
      <c r="E7" s="1"/>
      <c r="F7" s="2">
        <f t="shared" si="0"/>
        <v>230.07518796992483</v>
      </c>
      <c r="G7" s="1"/>
      <c r="H7" s="2"/>
      <c r="I7" s="1"/>
      <c r="J7" s="1">
        <f t="shared" si="1"/>
        <v>2.3007518796992482E-7</v>
      </c>
      <c r="K7" s="1">
        <f t="shared" si="2"/>
        <v>7.5566568310028051E-10</v>
      </c>
      <c r="L7" s="1">
        <f t="shared" si="3"/>
        <v>0.75566568310028048</v>
      </c>
      <c r="M7" s="1">
        <f t="shared" si="4"/>
        <v>1.2594428051671342E-2</v>
      </c>
      <c r="N7" s="2">
        <f t="shared" si="5"/>
        <v>50.377712206685366</v>
      </c>
    </row>
    <row r="8" spans="1:20" x14ac:dyDescent="0.3">
      <c r="A8">
        <v>7</v>
      </c>
      <c r="B8">
        <v>100</v>
      </c>
      <c r="C8" s="1">
        <v>67000</v>
      </c>
      <c r="D8" s="1">
        <v>25100</v>
      </c>
      <c r="E8" s="1"/>
      <c r="F8" s="2">
        <f t="shared" si="0"/>
        <v>106.77290836653385</v>
      </c>
      <c r="G8" s="1"/>
      <c r="H8" s="2"/>
      <c r="J8" s="1">
        <f t="shared" si="1"/>
        <v>1.0677290836653385E-7</v>
      </c>
      <c r="K8" s="1">
        <f t="shared" si="2"/>
        <v>3.5068806614621768E-10</v>
      </c>
      <c r="L8" s="1">
        <f t="shared" si="3"/>
        <v>0.35068806614621767</v>
      </c>
      <c r="M8" s="1">
        <f t="shared" si="4"/>
        <v>5.844801102436961E-3</v>
      </c>
      <c r="N8" s="2">
        <f t="shared" si="5"/>
        <v>23.379204409747842</v>
      </c>
    </row>
    <row r="9" spans="1:20" x14ac:dyDescent="0.3">
      <c r="A9">
        <v>8</v>
      </c>
      <c r="B9">
        <v>300</v>
      </c>
      <c r="C9" s="1">
        <v>322000</v>
      </c>
      <c r="D9" s="1">
        <v>28300</v>
      </c>
      <c r="E9" s="1"/>
      <c r="F9" s="2">
        <f t="shared" si="0"/>
        <v>455.12367491166071</v>
      </c>
      <c r="G9" s="1"/>
      <c r="H9" s="2"/>
      <c r="J9" s="1">
        <f t="shared" si="1"/>
        <v>4.5512367491166072E-7</v>
      </c>
      <c r="K9" s="1">
        <f t="shared" si="2"/>
        <v>1.4948215221807713E-9</v>
      </c>
      <c r="L9" s="1">
        <f t="shared" si="3"/>
        <v>1.4948215221807712</v>
      </c>
      <c r="M9" s="1">
        <f t="shared" si="4"/>
        <v>2.4913692036346188E-2</v>
      </c>
      <c r="N9" s="2">
        <f t="shared" si="5"/>
        <v>99.65476814538475</v>
      </c>
    </row>
    <row r="10" spans="1:20" x14ac:dyDescent="0.3">
      <c r="A10">
        <v>9</v>
      </c>
      <c r="B10">
        <v>500</v>
      </c>
      <c r="C10" s="1">
        <v>387000</v>
      </c>
      <c r="D10" s="1">
        <v>29300</v>
      </c>
      <c r="E10" s="1"/>
      <c r="F10" s="2">
        <f t="shared" si="0"/>
        <v>528.32764505119462</v>
      </c>
      <c r="G10" s="1"/>
      <c r="H10" s="2"/>
      <c r="J10" s="1">
        <f t="shared" si="1"/>
        <v>5.2832764505119467E-7</v>
      </c>
      <c r="K10" s="1">
        <f t="shared" si="2"/>
        <v>1.7352547848426042E-9</v>
      </c>
      <c r="L10" s="1">
        <f t="shared" si="3"/>
        <v>1.7352547848426041</v>
      </c>
      <c r="M10" s="1">
        <f t="shared" si="4"/>
        <v>2.8920913080710067E-2</v>
      </c>
      <c r="N10" s="2">
        <f t="shared" si="5"/>
        <v>115.68365232284026</v>
      </c>
    </row>
    <row r="11" spans="1:20" x14ac:dyDescent="0.3">
      <c r="A11">
        <v>10</v>
      </c>
      <c r="B11">
        <v>800</v>
      </c>
      <c r="C11" s="1">
        <v>411000</v>
      </c>
      <c r="D11" s="1">
        <v>29600</v>
      </c>
      <c r="E11" s="1"/>
      <c r="F11" s="2">
        <f t="shared" si="0"/>
        <v>555.40540540540542</v>
      </c>
      <c r="G11" s="1"/>
      <c r="H11" s="2"/>
      <c r="J11" s="1">
        <f t="shared" si="1"/>
        <v>5.5540540540540546E-7</v>
      </c>
      <c r="K11" s="1">
        <f t="shared" si="2"/>
        <v>1.8241897736844478E-9</v>
      </c>
      <c r="L11" s="1">
        <f t="shared" si="3"/>
        <v>1.8241897736844479</v>
      </c>
      <c r="M11" s="1">
        <f t="shared" si="4"/>
        <v>3.04031628947408E-2</v>
      </c>
      <c r="N11" s="2">
        <f t="shared" si="5"/>
        <v>121.6126515789632</v>
      </c>
    </row>
    <row r="12" spans="1:20" x14ac:dyDescent="0.3">
      <c r="A12">
        <v>11</v>
      </c>
      <c r="B12">
        <v>1200</v>
      </c>
      <c r="C12" s="1">
        <v>407000</v>
      </c>
      <c r="D12" s="1">
        <v>30200</v>
      </c>
      <c r="E12" s="1"/>
      <c r="F12" s="2">
        <f t="shared" si="0"/>
        <v>539.07284768211923</v>
      </c>
      <c r="G12" s="1"/>
      <c r="H12" s="2"/>
      <c r="I12" s="1"/>
      <c r="J12" s="1">
        <f t="shared" si="1"/>
        <v>5.3907284768211926E-7</v>
      </c>
      <c r="K12" s="1">
        <f t="shared" si="2"/>
        <v>1.7705466429425308E-9</v>
      </c>
      <c r="L12" s="1">
        <f t="shared" si="3"/>
        <v>1.7705466429425307</v>
      </c>
      <c r="M12" s="1">
        <f t="shared" si="4"/>
        <v>2.9509110715708844E-2</v>
      </c>
      <c r="N12" s="2">
        <f t="shared" si="5"/>
        <v>118.03644286283537</v>
      </c>
    </row>
    <row r="13" spans="1:20" x14ac:dyDescent="0.3">
      <c r="A13">
        <v>12</v>
      </c>
      <c r="B13">
        <v>1600</v>
      </c>
      <c r="C13" s="1">
        <v>435000</v>
      </c>
      <c r="D13" s="1">
        <v>30000</v>
      </c>
      <c r="E13" s="1"/>
      <c r="F13" s="2">
        <f t="shared" si="0"/>
        <v>580</v>
      </c>
      <c r="G13" s="1"/>
      <c r="H13" s="2"/>
      <c r="I13" s="1"/>
      <c r="J13" s="1">
        <f t="shared" si="1"/>
        <v>5.7999999999999995E-7</v>
      </c>
      <c r="K13" s="1">
        <f t="shared" si="2"/>
        <v>1.9049689802077004E-9</v>
      </c>
      <c r="L13" s="1">
        <f t="shared" si="3"/>
        <v>1.9049689802077003</v>
      </c>
      <c r="M13" s="1">
        <f t="shared" si="4"/>
        <v>3.174948300346167E-2</v>
      </c>
      <c r="N13" s="2">
        <f t="shared" si="5"/>
        <v>126.99793201384668</v>
      </c>
    </row>
    <row r="14" spans="1:20" x14ac:dyDescent="0.3">
      <c r="A14">
        <v>13</v>
      </c>
      <c r="B14">
        <v>100</v>
      </c>
      <c r="C14" s="1">
        <v>121000</v>
      </c>
      <c r="D14" s="1">
        <v>26300</v>
      </c>
      <c r="E14" s="1"/>
      <c r="F14" s="2">
        <f t="shared" si="0"/>
        <v>184.03041825095056</v>
      </c>
      <c r="G14" s="1"/>
      <c r="H14" s="2"/>
      <c r="I14" s="1"/>
      <c r="J14" s="1">
        <f t="shared" si="1"/>
        <v>1.8403041825095055E-7</v>
      </c>
      <c r="K14" s="1">
        <f t="shared" si="2"/>
        <v>6.0443489341846535E-10</v>
      </c>
      <c r="L14" s="1">
        <f t="shared" si="3"/>
        <v>0.60443489341846535</v>
      </c>
      <c r="M14" s="1">
        <f t="shared" si="4"/>
        <v>1.0073914890307756E-2</v>
      </c>
      <c r="N14" s="2">
        <f t="shared" si="5"/>
        <v>40.295659561231027</v>
      </c>
    </row>
    <row r="15" spans="1:20" x14ac:dyDescent="0.3">
      <c r="A15">
        <v>14</v>
      </c>
      <c r="B15">
        <v>300</v>
      </c>
      <c r="C15" s="1">
        <v>566000</v>
      </c>
      <c r="D15" s="1">
        <v>31100</v>
      </c>
      <c r="E15" s="1"/>
      <c r="F15" s="2">
        <f t="shared" si="0"/>
        <v>727.9742765273312</v>
      </c>
      <c r="G15" s="1"/>
      <c r="H15" s="2"/>
      <c r="I15" s="1"/>
      <c r="J15" s="1">
        <f t="shared" si="1"/>
        <v>7.2797427652733119E-7</v>
      </c>
      <c r="K15" s="1">
        <f t="shared" si="2"/>
        <v>2.3909800261615667E-9</v>
      </c>
      <c r="L15" s="1">
        <f t="shared" si="3"/>
        <v>2.3909800261615666</v>
      </c>
      <c r="M15" s="1">
        <f t="shared" si="4"/>
        <v>3.9849667102692776E-2</v>
      </c>
      <c r="N15" s="2">
        <f t="shared" si="5"/>
        <v>159.39866841077111</v>
      </c>
    </row>
    <row r="16" spans="1:20" x14ac:dyDescent="0.3">
      <c r="A16">
        <v>15</v>
      </c>
      <c r="B16">
        <v>500</v>
      </c>
      <c r="C16" s="1">
        <v>677000</v>
      </c>
      <c r="D16" s="1">
        <v>32000</v>
      </c>
      <c r="E16" s="1"/>
      <c r="F16" s="2">
        <f t="shared" si="0"/>
        <v>846.25</v>
      </c>
      <c r="G16" s="1"/>
      <c r="H16" s="2"/>
      <c r="I16" s="1"/>
      <c r="J16" s="1">
        <f t="shared" si="1"/>
        <v>8.4625000000000005E-7</v>
      </c>
      <c r="K16" s="1">
        <f t="shared" si="2"/>
        <v>2.7794482750013221E-9</v>
      </c>
      <c r="L16" s="1">
        <f t="shared" si="3"/>
        <v>2.7794482750013221</v>
      </c>
      <c r="M16" s="1">
        <f t="shared" si="4"/>
        <v>4.6324137916688699E-2</v>
      </c>
      <c r="N16" s="2">
        <f t="shared" si="5"/>
        <v>185.29655166675479</v>
      </c>
    </row>
    <row r="17" spans="1:14" x14ac:dyDescent="0.3">
      <c r="A17">
        <v>16</v>
      </c>
      <c r="B17">
        <v>800</v>
      </c>
      <c r="C17" s="1">
        <v>738000</v>
      </c>
      <c r="D17" s="1">
        <v>32400</v>
      </c>
      <c r="E17" s="1"/>
      <c r="F17" s="2">
        <f t="shared" si="0"/>
        <v>911.11111111111109</v>
      </c>
      <c r="G17" s="1"/>
      <c r="H17" s="2"/>
      <c r="I17" s="1"/>
      <c r="J17" s="1">
        <f t="shared" si="1"/>
        <v>9.1111111111111105E-7</v>
      </c>
      <c r="K17" s="1">
        <f t="shared" si="2"/>
        <v>2.9924800072228245E-9</v>
      </c>
      <c r="L17" s="1">
        <f t="shared" si="3"/>
        <v>2.9924800072228246</v>
      </c>
      <c r="M17" s="1">
        <f t="shared" si="4"/>
        <v>4.9874666787047078E-2</v>
      </c>
      <c r="N17" s="2">
        <f t="shared" si="5"/>
        <v>199.4986671481883</v>
      </c>
    </row>
    <row r="18" spans="1:14" x14ac:dyDescent="0.3">
      <c r="A18">
        <v>17</v>
      </c>
      <c r="B18">
        <v>1200</v>
      </c>
      <c r="C18" s="1">
        <v>688000</v>
      </c>
      <c r="D18" s="1">
        <v>32300</v>
      </c>
      <c r="E18" s="1"/>
      <c r="F18" s="2">
        <f t="shared" si="0"/>
        <v>852.01238390092885</v>
      </c>
      <c r="G18" s="1"/>
      <c r="H18" s="2"/>
      <c r="I18" s="1"/>
      <c r="J18" s="1">
        <f t="shared" si="1"/>
        <v>8.5201238390092889E-7</v>
      </c>
      <c r="K18" s="1">
        <f t="shared" si="2"/>
        <v>2.7983744173863524E-9</v>
      </c>
      <c r="L18" s="1">
        <f t="shared" si="3"/>
        <v>2.7983744173863525</v>
      </c>
      <c r="M18" s="1">
        <f t="shared" si="4"/>
        <v>4.6639573623105876E-2</v>
      </c>
      <c r="N18" s="2">
        <f t="shared" si="5"/>
        <v>186.5582944924235</v>
      </c>
    </row>
    <row r="19" spans="1:14" x14ac:dyDescent="0.3">
      <c r="A19">
        <v>18</v>
      </c>
      <c r="B19">
        <v>1600</v>
      </c>
      <c r="C19" s="1">
        <v>713000</v>
      </c>
      <c r="D19" s="1">
        <v>32100</v>
      </c>
      <c r="E19" s="1"/>
      <c r="F19" s="2">
        <f t="shared" si="0"/>
        <v>888.47352024922111</v>
      </c>
      <c r="G19" s="1"/>
      <c r="H19" s="2"/>
      <c r="I19" s="1"/>
      <c r="J19" s="1">
        <f t="shared" si="1"/>
        <v>8.8847352024922115E-7</v>
      </c>
      <c r="K19" s="1">
        <f t="shared" si="2"/>
        <v>2.9181284410529391E-9</v>
      </c>
      <c r="L19" s="1">
        <f t="shared" si="3"/>
        <v>2.9181284410529389</v>
      </c>
      <c r="M19" s="1">
        <f t="shared" si="4"/>
        <v>4.8635474017548981E-2</v>
      </c>
      <c r="N19" s="2">
        <f t="shared" si="5"/>
        <v>194.54189607019592</v>
      </c>
    </row>
    <row r="20" spans="1:14" x14ac:dyDescent="0.3">
      <c r="A20">
        <v>19</v>
      </c>
      <c r="B20">
        <v>100</v>
      </c>
      <c r="C20" s="1">
        <v>166000</v>
      </c>
      <c r="D20" s="1">
        <v>26200</v>
      </c>
      <c r="E20" s="1"/>
      <c r="F20" s="2">
        <f t="shared" si="0"/>
        <v>253.43511450381681</v>
      </c>
      <c r="G20" s="1"/>
      <c r="H20" s="2"/>
      <c r="I20" s="1"/>
      <c r="J20" s="1">
        <f t="shared" si="1"/>
        <v>2.5343511450381682E-7</v>
      </c>
      <c r="K20" s="1">
        <f t="shared" si="2"/>
        <v>8.3238970969854789E-10</v>
      </c>
      <c r="L20" s="1">
        <f t="shared" si="3"/>
        <v>0.83238970969854786</v>
      </c>
      <c r="M20" s="1">
        <f t="shared" si="4"/>
        <v>1.3873161828309132E-2</v>
      </c>
      <c r="N20" s="2">
        <f t="shared" si="5"/>
        <v>55.492647313236525</v>
      </c>
    </row>
    <row r="21" spans="1:14" x14ac:dyDescent="0.3">
      <c r="A21">
        <v>20</v>
      </c>
      <c r="B21">
        <v>300</v>
      </c>
      <c r="C21" s="1">
        <v>817000</v>
      </c>
      <c r="D21" s="1">
        <v>36100</v>
      </c>
      <c r="E21" s="1"/>
      <c r="F21" s="2">
        <f t="shared" si="0"/>
        <v>905.26315789473688</v>
      </c>
      <c r="G21" s="1"/>
      <c r="H21" s="2"/>
      <c r="I21" s="1"/>
      <c r="J21" s="1">
        <f t="shared" si="1"/>
        <v>9.052631578947369E-7</v>
      </c>
      <c r="K21" s="1">
        <f t="shared" si="2"/>
        <v>2.9732728184729995E-9</v>
      </c>
      <c r="L21" s="1">
        <f t="shared" si="3"/>
        <v>2.9732728184729997</v>
      </c>
      <c r="M21" s="1">
        <f t="shared" si="4"/>
        <v>4.9554546974549994E-2</v>
      </c>
      <c r="N21" s="2">
        <f t="shared" si="5"/>
        <v>198.21818789819997</v>
      </c>
    </row>
    <row r="22" spans="1:14" x14ac:dyDescent="0.3">
      <c r="A22">
        <v>21</v>
      </c>
      <c r="B22">
        <v>500</v>
      </c>
      <c r="C22" s="1">
        <v>988000</v>
      </c>
      <c r="D22" s="1">
        <v>34700</v>
      </c>
      <c r="E22" s="1"/>
      <c r="F22" s="2">
        <f t="shared" si="0"/>
        <v>1138.9048991354466</v>
      </c>
      <c r="G22" s="1"/>
      <c r="H22" s="2"/>
      <c r="I22" s="1"/>
      <c r="J22" s="1">
        <f t="shared" si="1"/>
        <v>1.1389048991354466E-6</v>
      </c>
      <c r="K22" s="1">
        <f t="shared" si="2"/>
        <v>3.7406525935510447E-9</v>
      </c>
      <c r="L22" s="1">
        <f t="shared" si="3"/>
        <v>3.7406525935510446</v>
      </c>
      <c r="M22" s="1">
        <f t="shared" si="4"/>
        <v>6.2344209892517412E-2</v>
      </c>
      <c r="N22" s="2">
        <f t="shared" si="5"/>
        <v>249.37683957006965</v>
      </c>
    </row>
    <row r="23" spans="1:14" x14ac:dyDescent="0.3">
      <c r="A23">
        <v>22</v>
      </c>
      <c r="B23">
        <v>800</v>
      </c>
      <c r="C23" s="1">
        <v>1070000</v>
      </c>
      <c r="D23" s="1">
        <v>34400</v>
      </c>
      <c r="E23" s="1"/>
      <c r="F23" s="2">
        <f t="shared" si="0"/>
        <v>1244.1860465116279</v>
      </c>
      <c r="G23" s="1"/>
      <c r="H23" s="2"/>
      <c r="I23" s="1"/>
      <c r="J23" s="1">
        <f t="shared" si="1"/>
        <v>1.2441860465116279E-6</v>
      </c>
      <c r="K23" s="1">
        <f t="shared" si="2"/>
        <v>4.0864410762274249E-9</v>
      </c>
      <c r="L23" s="1">
        <f t="shared" si="3"/>
        <v>4.086441076227425</v>
      </c>
      <c r="M23" s="1">
        <f t="shared" si="4"/>
        <v>6.8107351270457084E-2</v>
      </c>
      <c r="N23" s="2">
        <f t="shared" si="5"/>
        <v>272.42940508182835</v>
      </c>
    </row>
    <row r="24" spans="1:14" x14ac:dyDescent="0.3">
      <c r="A24">
        <v>23</v>
      </c>
      <c r="B24">
        <v>1200</v>
      </c>
      <c r="C24" s="1">
        <v>1070000</v>
      </c>
      <c r="D24" s="1">
        <v>33300</v>
      </c>
      <c r="E24" s="1"/>
      <c r="F24" s="2">
        <f t="shared" si="0"/>
        <v>1285.2852852852855</v>
      </c>
      <c r="G24" s="1"/>
      <c r="H24" s="2"/>
      <c r="I24" s="1"/>
      <c r="J24" s="1">
        <f t="shared" si="1"/>
        <v>1.2852852852852854E-6</v>
      </c>
      <c r="K24" s="1">
        <f t="shared" si="2"/>
        <v>4.2214286192859893E-9</v>
      </c>
      <c r="L24" s="1">
        <f t="shared" si="3"/>
        <v>4.2214286192859891</v>
      </c>
      <c r="M24" s="1">
        <f t="shared" si="4"/>
        <v>7.0357143654766488E-2</v>
      </c>
      <c r="N24" s="2">
        <f t="shared" si="5"/>
        <v>281.42857461906596</v>
      </c>
    </row>
    <row r="25" spans="1:14" x14ac:dyDescent="0.3">
      <c r="A25">
        <v>24</v>
      </c>
      <c r="B25">
        <v>1600</v>
      </c>
      <c r="C25" s="1">
        <v>1030000</v>
      </c>
      <c r="D25" s="1">
        <v>33300</v>
      </c>
      <c r="E25" s="1"/>
      <c r="F25" s="2">
        <f t="shared" si="0"/>
        <v>1237.2372372372372</v>
      </c>
      <c r="G25" s="1"/>
      <c r="H25" s="2"/>
      <c r="I25" s="1"/>
      <c r="J25" s="1">
        <f t="shared" si="1"/>
        <v>1.2372372372372373E-6</v>
      </c>
      <c r="K25" s="1">
        <f t="shared" si="2"/>
        <v>4.0636182036117467E-9</v>
      </c>
      <c r="L25" s="1">
        <f t="shared" si="3"/>
        <v>4.063618203611747</v>
      </c>
      <c r="M25" s="1">
        <f t="shared" si="4"/>
        <v>6.7726970060195776E-2</v>
      </c>
      <c r="N25" s="2">
        <f t="shared" si="5"/>
        <v>270.90788024078307</v>
      </c>
    </row>
    <row r="26" spans="1:14" x14ac:dyDescent="0.3">
      <c r="A26">
        <v>25</v>
      </c>
      <c r="B26">
        <v>100</v>
      </c>
      <c r="C26" s="1">
        <v>82500</v>
      </c>
      <c r="D26" s="1">
        <v>41500</v>
      </c>
      <c r="E26" s="1"/>
      <c r="F26" s="2">
        <f t="shared" ref="F26:F35" si="6">(C26/D26)*40</f>
        <v>79.518072289156635</v>
      </c>
      <c r="G26" s="1"/>
      <c r="H26" s="2"/>
      <c r="I26" s="1"/>
      <c r="J26" s="1">
        <f t="shared" si="1"/>
        <v>7.9518072289156634E-8</v>
      </c>
      <c r="K26" s="1">
        <f t="shared" si="2"/>
        <v>2.6117148461509816E-10</v>
      </c>
      <c r="L26" s="1">
        <f t="shared" si="3"/>
        <v>0.26117148461509815</v>
      </c>
      <c r="M26" s="1">
        <f t="shared" si="4"/>
        <v>4.3528580769183027E-3</v>
      </c>
      <c r="N26" s="2">
        <f t="shared" si="5"/>
        <v>17.411432307673209</v>
      </c>
    </row>
    <row r="27" spans="1:14" x14ac:dyDescent="0.3">
      <c r="A27">
        <v>26</v>
      </c>
      <c r="B27">
        <v>100</v>
      </c>
      <c r="C27" s="1">
        <v>89100</v>
      </c>
      <c r="D27" s="1">
        <v>42400</v>
      </c>
      <c r="E27" s="1"/>
      <c r="F27" s="2">
        <f t="shared" si="6"/>
        <v>84.056603773584897</v>
      </c>
      <c r="G27" s="1"/>
      <c r="H27" s="2"/>
      <c r="I27" s="1"/>
      <c r="J27" s="1">
        <f t="shared" si="1"/>
        <v>8.4056603773584893E-8</v>
      </c>
      <c r="K27" s="1">
        <f t="shared" si="2"/>
        <v>2.7607797029360134E-10</v>
      </c>
      <c r="L27" s="1">
        <f t="shared" si="3"/>
        <v>0.27607797029360137</v>
      </c>
      <c r="M27" s="1">
        <f t="shared" si="4"/>
        <v>4.601299504893356E-3</v>
      </c>
      <c r="N27" s="2">
        <f t="shared" si="5"/>
        <v>18.405198019573422</v>
      </c>
    </row>
    <row r="28" spans="1:14" x14ac:dyDescent="0.3">
      <c r="A28">
        <v>27</v>
      </c>
      <c r="B28">
        <v>300</v>
      </c>
      <c r="C28" s="1">
        <v>204000</v>
      </c>
      <c r="D28" s="1">
        <v>44500</v>
      </c>
      <c r="E28" s="1"/>
      <c r="F28" s="2">
        <f t="shared" si="6"/>
        <v>183.37078651685391</v>
      </c>
      <c r="G28" s="1"/>
      <c r="H28" s="2"/>
      <c r="I28" s="1"/>
      <c r="J28" s="1">
        <f t="shared" si="1"/>
        <v>1.8337078651685392E-7</v>
      </c>
      <c r="K28" s="1">
        <f t="shared" si="2"/>
        <v>6.0226837963947452E-10</v>
      </c>
      <c r="L28" s="1">
        <f t="shared" si="3"/>
        <v>0.60226837963947455</v>
      </c>
      <c r="M28" s="1">
        <f t="shared" si="4"/>
        <v>1.0037806327324575E-2</v>
      </c>
      <c r="N28" s="2">
        <f t="shared" si="5"/>
        <v>40.151225309298297</v>
      </c>
    </row>
    <row r="29" spans="1:14" x14ac:dyDescent="0.3">
      <c r="A29">
        <v>28</v>
      </c>
      <c r="B29">
        <v>300</v>
      </c>
      <c r="C29" s="1">
        <v>222000</v>
      </c>
      <c r="D29" s="1">
        <v>45300</v>
      </c>
      <c r="E29" s="1"/>
      <c r="F29" s="2">
        <f t="shared" si="6"/>
        <v>196.02649006622516</v>
      </c>
      <c r="G29" s="1"/>
      <c r="H29" s="2"/>
      <c r="I29" s="1"/>
      <c r="J29" s="1">
        <f t="shared" si="1"/>
        <v>1.9602649006622515E-7</v>
      </c>
      <c r="K29" s="1">
        <f t="shared" si="2"/>
        <v>6.4383514288819291E-10</v>
      </c>
      <c r="L29" s="1">
        <f t="shared" si="3"/>
        <v>0.64383514288819288</v>
      </c>
      <c r="M29" s="1">
        <f t="shared" si="4"/>
        <v>1.0730585714803214E-2</v>
      </c>
      <c r="N29" s="2">
        <f t="shared" si="5"/>
        <v>42.922342859212854</v>
      </c>
    </row>
    <row r="30" spans="1:14" x14ac:dyDescent="0.3">
      <c r="A30">
        <v>29</v>
      </c>
      <c r="B30">
        <v>500</v>
      </c>
      <c r="C30" s="1">
        <v>256000</v>
      </c>
      <c r="D30" s="1">
        <v>47700</v>
      </c>
      <c r="E30" s="1"/>
      <c r="F30" s="2">
        <f t="shared" si="6"/>
        <v>214.67505241090149</v>
      </c>
      <c r="G30" s="1"/>
      <c r="H30" s="2"/>
      <c r="I30" s="1"/>
      <c r="J30" s="1">
        <f t="shared" si="1"/>
        <v>2.1467505241090149E-7</v>
      </c>
      <c r="K30" s="1">
        <f t="shared" si="2"/>
        <v>7.0508502701246504E-10</v>
      </c>
      <c r="L30" s="1">
        <f t="shared" si="3"/>
        <v>0.705085027012465</v>
      </c>
      <c r="M30" s="1">
        <f t="shared" si="4"/>
        <v>1.1751417116874417E-2</v>
      </c>
      <c r="N30" s="2">
        <f t="shared" si="5"/>
        <v>47.005668467497664</v>
      </c>
    </row>
    <row r="31" spans="1:14" x14ac:dyDescent="0.3">
      <c r="A31">
        <v>30</v>
      </c>
      <c r="B31">
        <v>500</v>
      </c>
      <c r="C31" s="1">
        <v>278000</v>
      </c>
      <c r="D31" s="1">
        <v>46500</v>
      </c>
      <c r="E31" s="1"/>
      <c r="F31" s="2">
        <f t="shared" si="6"/>
        <v>239.13978494623655</v>
      </c>
      <c r="G31" s="1"/>
      <c r="H31" s="2"/>
      <c r="I31" s="1"/>
      <c r="J31" s="1">
        <f t="shared" si="1"/>
        <v>2.3913978494623657E-7</v>
      </c>
      <c r="K31" s="1">
        <f t="shared" si="2"/>
        <v>7.8543771078641577E-10</v>
      </c>
      <c r="L31" s="1">
        <f t="shared" si="3"/>
        <v>0.78543771078641578</v>
      </c>
      <c r="M31" s="1">
        <f t="shared" si="4"/>
        <v>1.309062851310693E-2</v>
      </c>
      <c r="N31" s="2">
        <f t="shared" si="5"/>
        <v>52.36251405242772</v>
      </c>
    </row>
    <row r="32" spans="1:14" x14ac:dyDescent="0.3">
      <c r="A32">
        <v>31</v>
      </c>
      <c r="B32">
        <v>800</v>
      </c>
      <c r="C32" s="1">
        <v>286000</v>
      </c>
      <c r="D32" s="1">
        <v>46200</v>
      </c>
      <c r="E32" s="1"/>
      <c r="F32" s="2">
        <f t="shared" si="6"/>
        <v>247.61904761904762</v>
      </c>
      <c r="G32" s="1"/>
      <c r="H32" s="2"/>
      <c r="I32" s="1"/>
      <c r="J32" s="1">
        <f t="shared" si="1"/>
        <v>2.476190476190476E-7</v>
      </c>
      <c r="K32" s="1">
        <f t="shared" si="2"/>
        <v>8.1328724934975719E-10</v>
      </c>
      <c r="L32" s="1">
        <f t="shared" si="3"/>
        <v>0.81328724934975716</v>
      </c>
      <c r="M32" s="1">
        <f t="shared" si="4"/>
        <v>1.3554787489162619E-2</v>
      </c>
      <c r="N32" s="2">
        <f t="shared" si="5"/>
        <v>54.219149956650476</v>
      </c>
    </row>
    <row r="33" spans="1:14" x14ac:dyDescent="0.3">
      <c r="A33">
        <v>32</v>
      </c>
      <c r="B33">
        <v>800</v>
      </c>
      <c r="C33" s="1">
        <v>315000</v>
      </c>
      <c r="D33" s="1">
        <v>48200</v>
      </c>
      <c r="E33" s="1"/>
      <c r="F33" s="2">
        <f t="shared" si="6"/>
        <v>261.41078838174275</v>
      </c>
      <c r="G33" s="1"/>
      <c r="H33" s="2"/>
      <c r="I33" s="1"/>
      <c r="J33" s="1">
        <f t="shared" si="1"/>
        <v>2.6141078838174272E-7</v>
      </c>
      <c r="K33" s="1">
        <f t="shared" si="2"/>
        <v>8.585852464807922E-10</v>
      </c>
      <c r="L33" s="1">
        <f t="shared" si="3"/>
        <v>0.85858524648079215</v>
      </c>
      <c r="M33" s="1">
        <f t="shared" si="4"/>
        <v>1.4309754108013202E-2</v>
      </c>
      <c r="N33" s="2">
        <f t="shared" si="5"/>
        <v>57.239016432052807</v>
      </c>
    </row>
    <row r="34" spans="1:14" x14ac:dyDescent="0.3">
      <c r="A34">
        <v>33</v>
      </c>
      <c r="B34">
        <v>1200</v>
      </c>
      <c r="C34" s="1">
        <v>299000</v>
      </c>
      <c r="D34" s="1">
        <v>48300</v>
      </c>
      <c r="E34" s="1"/>
      <c r="F34" s="2">
        <f t="shared" si="6"/>
        <v>247.61904761904762</v>
      </c>
      <c r="G34" s="1"/>
      <c r="H34" s="2"/>
      <c r="I34" s="1"/>
      <c r="J34" s="1">
        <f t="shared" si="1"/>
        <v>2.476190476190476E-7</v>
      </c>
      <c r="K34" s="1">
        <f t="shared" si="2"/>
        <v>8.1328724934975719E-10</v>
      </c>
      <c r="L34" s="1">
        <f t="shared" si="3"/>
        <v>0.81328724934975716</v>
      </c>
      <c r="M34" s="1">
        <f t="shared" si="4"/>
        <v>1.3554787489162619E-2</v>
      </c>
      <c r="N34" s="2">
        <f t="shared" si="5"/>
        <v>54.219149956650476</v>
      </c>
    </row>
    <row r="35" spans="1:14" x14ac:dyDescent="0.3">
      <c r="A35">
        <v>34</v>
      </c>
      <c r="B35">
        <v>1200</v>
      </c>
      <c r="C35" s="1">
        <v>339000</v>
      </c>
      <c r="D35" s="1">
        <v>51400</v>
      </c>
      <c r="E35" s="1"/>
      <c r="F35" s="2">
        <f t="shared" si="6"/>
        <v>263.81322957198444</v>
      </c>
      <c r="G35" s="1"/>
      <c r="H35" s="2"/>
      <c r="I35" s="1"/>
      <c r="J35" s="1">
        <f t="shared" si="1"/>
        <v>2.6381322957198445E-7</v>
      </c>
      <c r="K35" s="1">
        <f t="shared" si="2"/>
        <v>8.6647589466041941E-10</v>
      </c>
      <c r="L35" s="1">
        <f t="shared" si="3"/>
        <v>0.86647589466041941</v>
      </c>
      <c r="M35" s="1">
        <f t="shared" si="4"/>
        <v>1.4441264911006991E-2</v>
      </c>
      <c r="N35" s="2">
        <f t="shared" si="5"/>
        <v>57.765059644027964</v>
      </c>
    </row>
    <row r="36" spans="1:14" x14ac:dyDescent="0.3">
      <c r="A36">
        <v>35</v>
      </c>
      <c r="B36">
        <v>1600</v>
      </c>
      <c r="C36" s="1">
        <v>326000</v>
      </c>
      <c r="D36" s="1">
        <v>50600</v>
      </c>
      <c r="E36" s="1"/>
      <c r="F36" s="2">
        <f t="shared" ref="F36:F73" si="7">(C36/D36)*40</f>
        <v>257.70750988142294</v>
      </c>
      <c r="G36" s="1"/>
      <c r="H36" s="2"/>
      <c r="I36" s="1"/>
      <c r="J36" s="1">
        <f t="shared" ref="J36:J61" si="8">F36/1000000000</f>
        <v>2.5770750988142292E-7</v>
      </c>
      <c r="K36" s="1">
        <f t="shared" ref="K36:K61" si="9">J36/304.4669</f>
        <v>8.4642209015634516E-10</v>
      </c>
      <c r="L36" s="1">
        <f t="shared" ref="L36:L61" si="10">K36*1000000000</f>
        <v>0.84642209015634517</v>
      </c>
      <c r="M36" s="1">
        <f t="shared" si="4"/>
        <v>1.4107034835939086E-2</v>
      </c>
      <c r="N36" s="2">
        <f t="shared" si="5"/>
        <v>56.428139343756342</v>
      </c>
    </row>
    <row r="37" spans="1:14" x14ac:dyDescent="0.3">
      <c r="A37">
        <v>36</v>
      </c>
      <c r="B37">
        <v>1600</v>
      </c>
      <c r="C37" s="1">
        <v>338000</v>
      </c>
      <c r="D37" s="1">
        <v>49600</v>
      </c>
      <c r="E37" s="1"/>
      <c r="F37" s="2">
        <f t="shared" si="7"/>
        <v>272.58064516129031</v>
      </c>
      <c r="G37" s="1"/>
      <c r="H37" s="2"/>
      <c r="I37" s="1"/>
      <c r="J37" s="1">
        <f t="shared" si="8"/>
        <v>2.725806451612903E-7</v>
      </c>
      <c r="K37" s="1">
        <f t="shared" si="9"/>
        <v>8.9527185109872469E-10</v>
      </c>
      <c r="L37" s="1">
        <f t="shared" si="10"/>
        <v>0.89527185109872465</v>
      </c>
      <c r="M37" s="1">
        <f t="shared" si="4"/>
        <v>1.4921197518312078E-2</v>
      </c>
      <c r="N37" s="2">
        <f t="shared" si="5"/>
        <v>59.684790073248308</v>
      </c>
    </row>
    <row r="38" spans="1:14" x14ac:dyDescent="0.3">
      <c r="A38">
        <v>37</v>
      </c>
      <c r="B38">
        <v>100</v>
      </c>
      <c r="C38" s="1">
        <v>122000</v>
      </c>
      <c r="D38" s="1">
        <v>42500</v>
      </c>
      <c r="E38" s="1"/>
      <c r="F38" s="2">
        <f t="shared" si="7"/>
        <v>114.82352941176471</v>
      </c>
      <c r="G38" s="1"/>
      <c r="H38" s="2"/>
      <c r="I38" s="1"/>
      <c r="J38" s="1">
        <f t="shared" si="8"/>
        <v>1.1482352941176471E-7</v>
      </c>
      <c r="K38" s="1">
        <f t="shared" si="9"/>
        <v>3.7712976159892817E-10</v>
      </c>
      <c r="L38" s="1">
        <f t="shared" si="10"/>
        <v>0.37712976159892819</v>
      </c>
      <c r="M38" s="1">
        <f t="shared" si="4"/>
        <v>6.2854960266488036E-3</v>
      </c>
      <c r="N38" s="2">
        <f t="shared" si="5"/>
        <v>25.141984106595213</v>
      </c>
    </row>
    <row r="39" spans="1:14" x14ac:dyDescent="0.3">
      <c r="A39">
        <v>38</v>
      </c>
      <c r="B39">
        <v>100</v>
      </c>
      <c r="C39" s="1">
        <v>127000</v>
      </c>
      <c r="D39" s="1">
        <v>41300</v>
      </c>
      <c r="E39" s="1"/>
      <c r="F39" s="2">
        <f t="shared" si="7"/>
        <v>123.00242130750605</v>
      </c>
      <c r="G39" s="1"/>
      <c r="H39" s="2"/>
      <c r="I39" s="1"/>
      <c r="J39" s="1">
        <f t="shared" si="8"/>
        <v>1.2300242130750604E-7</v>
      </c>
      <c r="K39" s="1">
        <f t="shared" si="9"/>
        <v>4.0399275358834095E-10</v>
      </c>
      <c r="L39" s="1">
        <f t="shared" si="10"/>
        <v>0.40399275358834097</v>
      </c>
      <c r="M39" s="1">
        <f t="shared" si="4"/>
        <v>6.7332125598056824E-3</v>
      </c>
      <c r="N39" s="2">
        <f t="shared" si="5"/>
        <v>26.932850239222731</v>
      </c>
    </row>
    <row r="40" spans="1:14" x14ac:dyDescent="0.3">
      <c r="A40">
        <v>39</v>
      </c>
      <c r="B40">
        <v>300</v>
      </c>
      <c r="C40" s="1">
        <v>502000</v>
      </c>
      <c r="D40" s="1">
        <v>47400</v>
      </c>
      <c r="E40" s="1"/>
      <c r="F40" s="2">
        <f t="shared" si="7"/>
        <v>423.62869198312239</v>
      </c>
      <c r="G40" s="1"/>
      <c r="H40" s="2"/>
      <c r="I40" s="1"/>
      <c r="J40" s="1">
        <f t="shared" si="8"/>
        <v>4.236286919831224E-7</v>
      </c>
      <c r="K40" s="1">
        <f t="shared" si="9"/>
        <v>1.3913784781962256E-9</v>
      </c>
      <c r="L40" s="1">
        <f t="shared" si="10"/>
        <v>1.3913784781962255</v>
      </c>
      <c r="M40" s="1">
        <f t="shared" si="4"/>
        <v>2.3189641303270427E-2</v>
      </c>
      <c r="N40" s="2">
        <f t="shared" si="5"/>
        <v>92.75856521308171</v>
      </c>
    </row>
    <row r="41" spans="1:14" x14ac:dyDescent="0.3">
      <c r="A41">
        <v>40</v>
      </c>
      <c r="B41">
        <v>300</v>
      </c>
      <c r="C41" s="1">
        <v>557000</v>
      </c>
      <c r="D41" s="1">
        <v>48200</v>
      </c>
      <c r="E41" s="1"/>
      <c r="F41" s="2">
        <f t="shared" si="7"/>
        <v>462.24066390041492</v>
      </c>
      <c r="G41" s="1"/>
      <c r="H41" s="2"/>
      <c r="I41" s="1"/>
      <c r="J41" s="1">
        <f t="shared" si="8"/>
        <v>4.6224066390041493E-7</v>
      </c>
      <c r="K41" s="1">
        <f t="shared" si="9"/>
        <v>1.5181967691739723E-9</v>
      </c>
      <c r="L41" s="1">
        <f t="shared" si="10"/>
        <v>1.5181967691739724</v>
      </c>
      <c r="M41" s="1">
        <f t="shared" si="4"/>
        <v>2.5303279486232875E-2</v>
      </c>
      <c r="N41" s="2">
        <f t="shared" si="5"/>
        <v>101.2131179449315</v>
      </c>
    </row>
    <row r="42" spans="1:14" x14ac:dyDescent="0.3">
      <c r="A42">
        <v>41</v>
      </c>
      <c r="B42">
        <v>500</v>
      </c>
      <c r="C42" s="1">
        <v>614000</v>
      </c>
      <c r="D42" s="1">
        <v>49200</v>
      </c>
      <c r="E42" s="1"/>
      <c r="F42" s="2">
        <f t="shared" si="7"/>
        <v>499.18699186991876</v>
      </c>
      <c r="G42" s="1"/>
      <c r="H42" s="2"/>
      <c r="I42" s="1"/>
      <c r="J42" s="1">
        <f t="shared" si="8"/>
        <v>4.9918699186991877E-7</v>
      </c>
      <c r="K42" s="1">
        <f t="shared" si="9"/>
        <v>1.6395443704058431E-9</v>
      </c>
      <c r="L42" s="1">
        <f t="shared" si="10"/>
        <v>1.639544370405843</v>
      </c>
      <c r="M42" s="1">
        <f t="shared" si="4"/>
        <v>2.7325739506764049E-2</v>
      </c>
      <c r="N42" s="2">
        <f t="shared" si="5"/>
        <v>109.30295802705619</v>
      </c>
    </row>
    <row r="43" spans="1:14" x14ac:dyDescent="0.3">
      <c r="A43">
        <v>42</v>
      </c>
      <c r="B43">
        <v>500</v>
      </c>
      <c r="C43" s="1">
        <v>711000</v>
      </c>
      <c r="D43" s="1">
        <v>51600</v>
      </c>
      <c r="E43" s="1"/>
      <c r="F43" s="2">
        <f t="shared" si="7"/>
        <v>551.16279069767438</v>
      </c>
      <c r="G43" s="1"/>
      <c r="H43" s="2"/>
      <c r="I43" s="1"/>
      <c r="J43" s="1">
        <f t="shared" si="8"/>
        <v>5.5116279069767439E-7</v>
      </c>
      <c r="K43" s="1">
        <f t="shared" si="9"/>
        <v>1.8102552057306538E-9</v>
      </c>
      <c r="L43" s="1">
        <f t="shared" si="10"/>
        <v>1.8102552057306538</v>
      </c>
      <c r="M43" s="1">
        <f t="shared" si="4"/>
        <v>3.0170920095510898E-2</v>
      </c>
      <c r="N43" s="2">
        <f t="shared" si="5"/>
        <v>120.68368038204359</v>
      </c>
    </row>
    <row r="44" spans="1:14" x14ac:dyDescent="0.3">
      <c r="A44">
        <v>43</v>
      </c>
      <c r="B44">
        <v>800</v>
      </c>
      <c r="C44" s="1">
        <v>715000</v>
      </c>
      <c r="D44" s="1">
        <v>51100</v>
      </c>
      <c r="E44" s="1"/>
      <c r="F44" s="2">
        <f t="shared" si="7"/>
        <v>559.68688845401175</v>
      </c>
      <c r="G44" s="1"/>
      <c r="H44" s="2"/>
      <c r="I44" s="1"/>
      <c r="J44" s="1">
        <f t="shared" si="8"/>
        <v>5.5968688845401177E-7</v>
      </c>
      <c r="K44" s="1">
        <f t="shared" si="9"/>
        <v>1.8382520019549309E-9</v>
      </c>
      <c r="L44" s="1">
        <f t="shared" si="10"/>
        <v>1.8382520019549309</v>
      </c>
      <c r="M44" s="1">
        <f t="shared" si="4"/>
        <v>3.0637533365915515E-2</v>
      </c>
      <c r="N44" s="2">
        <f t="shared" si="5"/>
        <v>122.55013346366205</v>
      </c>
    </row>
    <row r="45" spans="1:14" x14ac:dyDescent="0.3">
      <c r="A45">
        <v>44</v>
      </c>
      <c r="B45">
        <v>800</v>
      </c>
      <c r="C45" s="1">
        <v>732000</v>
      </c>
      <c r="D45" s="1">
        <v>47300</v>
      </c>
      <c r="E45" s="1"/>
      <c r="F45" s="2">
        <f t="shared" si="7"/>
        <v>619.02748414376322</v>
      </c>
      <c r="G45" s="1"/>
      <c r="H45" s="2"/>
      <c r="I45" s="1"/>
      <c r="J45" s="1">
        <f t="shared" si="8"/>
        <v>6.1902748414376318E-7</v>
      </c>
      <c r="K45" s="1">
        <f t="shared" si="9"/>
        <v>2.033151991706695E-9</v>
      </c>
      <c r="L45" s="1">
        <f t="shared" si="10"/>
        <v>2.0331519917066951</v>
      </c>
      <c r="M45" s="1">
        <f t="shared" si="4"/>
        <v>3.388586652844492E-2</v>
      </c>
      <c r="N45" s="2">
        <f t="shared" si="5"/>
        <v>135.54346611377969</v>
      </c>
    </row>
    <row r="46" spans="1:14" x14ac:dyDescent="0.3">
      <c r="A46">
        <v>45</v>
      </c>
      <c r="B46">
        <v>1200</v>
      </c>
      <c r="C46" s="1">
        <v>678000</v>
      </c>
      <c r="D46" s="1">
        <v>49200</v>
      </c>
      <c r="E46" s="1"/>
      <c r="F46" s="2">
        <f t="shared" si="7"/>
        <v>551.21951219512198</v>
      </c>
      <c r="G46" s="1"/>
      <c r="H46" s="2"/>
      <c r="I46" s="1"/>
      <c r="J46" s="1">
        <f t="shared" si="8"/>
        <v>5.5121951219512194E-7</v>
      </c>
      <c r="K46" s="1">
        <f t="shared" si="9"/>
        <v>1.8104415034774616E-9</v>
      </c>
      <c r="L46" s="1">
        <f t="shared" si="10"/>
        <v>1.8104415034774615</v>
      </c>
      <c r="M46" s="1">
        <f t="shared" si="4"/>
        <v>3.0174025057957691E-2</v>
      </c>
      <c r="N46" s="2">
        <f t="shared" si="5"/>
        <v>120.69610023183075</v>
      </c>
    </row>
    <row r="47" spans="1:14" x14ac:dyDescent="0.3">
      <c r="A47">
        <v>46</v>
      </c>
      <c r="B47">
        <v>1200</v>
      </c>
      <c r="C47" s="1">
        <v>736000</v>
      </c>
      <c r="D47" s="1">
        <v>50600</v>
      </c>
      <c r="E47" s="1"/>
      <c r="F47" s="2">
        <f t="shared" si="7"/>
        <v>581.81818181818176</v>
      </c>
      <c r="G47" s="1"/>
      <c r="H47" s="2"/>
      <c r="I47" s="1"/>
      <c r="J47" s="1">
        <f t="shared" si="8"/>
        <v>5.8181818181818171E-7</v>
      </c>
      <c r="K47" s="1">
        <f t="shared" si="9"/>
        <v>1.910940669800828E-9</v>
      </c>
      <c r="L47" s="1">
        <f t="shared" si="10"/>
        <v>1.910940669800828</v>
      </c>
      <c r="M47" s="1">
        <f t="shared" si="4"/>
        <v>3.1849011163347131E-2</v>
      </c>
      <c r="N47" s="2">
        <f t="shared" si="5"/>
        <v>127.39604465338851</v>
      </c>
    </row>
    <row r="48" spans="1:14" x14ac:dyDescent="0.3">
      <c r="A48">
        <v>47</v>
      </c>
      <c r="B48">
        <v>1600</v>
      </c>
      <c r="C48" s="1">
        <v>682000</v>
      </c>
      <c r="D48" s="1">
        <v>50200</v>
      </c>
      <c r="E48" s="1"/>
      <c r="F48" s="2">
        <f t="shared" si="7"/>
        <v>543.4262948207172</v>
      </c>
      <c r="G48" s="1"/>
      <c r="H48" s="2"/>
      <c r="I48" s="1"/>
      <c r="J48" s="1">
        <f t="shared" si="8"/>
        <v>5.4342629482071716E-7</v>
      </c>
      <c r="K48" s="1">
        <f t="shared" si="9"/>
        <v>1.7848452321770188E-9</v>
      </c>
      <c r="L48" s="1">
        <f t="shared" si="10"/>
        <v>1.7848452321770187</v>
      </c>
      <c r="M48" s="1">
        <f t="shared" si="4"/>
        <v>2.9747420536283646E-2</v>
      </c>
      <c r="N48" s="2">
        <f t="shared" si="5"/>
        <v>118.98968214513458</v>
      </c>
    </row>
    <row r="49" spans="1:14" x14ac:dyDescent="0.3">
      <c r="A49">
        <v>48</v>
      </c>
      <c r="B49">
        <v>1600</v>
      </c>
      <c r="C49" s="1">
        <v>775000</v>
      </c>
      <c r="D49" s="1">
        <v>52900</v>
      </c>
      <c r="E49" s="1"/>
      <c r="F49" s="2">
        <f t="shared" si="7"/>
        <v>586.01134215500952</v>
      </c>
      <c r="G49" s="1"/>
      <c r="H49" s="2"/>
      <c r="I49" s="1"/>
      <c r="J49" s="1">
        <f t="shared" si="8"/>
        <v>5.8601134215500951E-7</v>
      </c>
      <c r="K49" s="1">
        <f t="shared" si="9"/>
        <v>1.9247128083709902E-9</v>
      </c>
      <c r="L49" s="1">
        <f t="shared" si="10"/>
        <v>1.9247128083709901</v>
      </c>
      <c r="M49" s="1">
        <f t="shared" si="4"/>
        <v>3.2078546806183168E-2</v>
      </c>
      <c r="N49" s="2">
        <f t="shared" si="5"/>
        <v>128.31418722473268</v>
      </c>
    </row>
    <row r="50" spans="1:14" x14ac:dyDescent="0.3">
      <c r="A50">
        <v>49</v>
      </c>
      <c r="B50">
        <v>100</v>
      </c>
      <c r="C50" s="1">
        <v>156000</v>
      </c>
      <c r="D50" s="1">
        <v>42600</v>
      </c>
      <c r="E50" s="1"/>
      <c r="F50" s="2">
        <f t="shared" si="7"/>
        <v>146.47887323943661</v>
      </c>
      <c r="G50" s="1"/>
      <c r="H50" s="2"/>
      <c r="I50" s="1"/>
      <c r="J50" s="1">
        <f t="shared" si="8"/>
        <v>1.4647887323943661E-7</v>
      </c>
      <c r="K50" s="1">
        <f t="shared" si="9"/>
        <v>4.810994996153493E-10</v>
      </c>
      <c r="L50" s="1">
        <f t="shared" si="10"/>
        <v>0.48109949961534931</v>
      </c>
      <c r="M50" s="1">
        <f t="shared" si="4"/>
        <v>8.0183249935891557E-3</v>
      </c>
      <c r="N50" s="2">
        <f t="shared" si="5"/>
        <v>32.073299974356622</v>
      </c>
    </row>
    <row r="51" spans="1:14" x14ac:dyDescent="0.3">
      <c r="A51">
        <v>50</v>
      </c>
      <c r="B51">
        <v>100</v>
      </c>
      <c r="C51" s="1">
        <v>180000</v>
      </c>
      <c r="D51" s="1">
        <v>42200</v>
      </c>
      <c r="E51" s="1"/>
      <c r="F51" s="2">
        <f t="shared" si="7"/>
        <v>170.61611374407585</v>
      </c>
      <c r="G51" s="1"/>
      <c r="H51" s="2"/>
      <c r="I51" s="1"/>
      <c r="J51" s="1">
        <f t="shared" si="8"/>
        <v>1.7061611374407584E-7</v>
      </c>
      <c r="K51" s="1">
        <f t="shared" si="9"/>
        <v>5.6037655897595377E-10</v>
      </c>
      <c r="L51" s="1">
        <f t="shared" si="10"/>
        <v>0.56037655897595373</v>
      </c>
      <c r="M51" s="1">
        <f t="shared" si="4"/>
        <v>9.3396093162658959E-3</v>
      </c>
      <c r="N51" s="2">
        <f t="shared" si="5"/>
        <v>37.358437265063586</v>
      </c>
    </row>
    <row r="52" spans="1:14" x14ac:dyDescent="0.3">
      <c r="A52">
        <v>51</v>
      </c>
      <c r="B52">
        <v>300</v>
      </c>
      <c r="C52" s="1">
        <v>810000</v>
      </c>
      <c r="D52" s="1">
        <v>47600</v>
      </c>
      <c r="E52" s="1"/>
      <c r="F52" s="2">
        <f t="shared" si="7"/>
        <v>680.67226890756297</v>
      </c>
      <c r="G52" s="1"/>
      <c r="H52" s="2"/>
      <c r="I52" s="1"/>
      <c r="J52" s="1">
        <f t="shared" si="8"/>
        <v>6.8067226890756297E-7</v>
      </c>
      <c r="K52" s="1">
        <f t="shared" si="9"/>
        <v>2.2356199275112105E-9</v>
      </c>
      <c r="L52" s="1">
        <f t="shared" si="10"/>
        <v>2.2356199275112103</v>
      </c>
      <c r="M52" s="1">
        <f t="shared" si="4"/>
        <v>3.726033212518684E-2</v>
      </c>
      <c r="N52" s="2">
        <f t="shared" si="5"/>
        <v>149.04132850074737</v>
      </c>
    </row>
    <row r="53" spans="1:14" x14ac:dyDescent="0.3">
      <c r="A53">
        <v>52</v>
      </c>
      <c r="B53">
        <v>300</v>
      </c>
      <c r="C53" s="1">
        <v>917000</v>
      </c>
      <c r="D53" s="1">
        <v>48700</v>
      </c>
      <c r="E53" s="1"/>
      <c r="F53" s="2">
        <f t="shared" si="7"/>
        <v>753.18275154004118</v>
      </c>
      <c r="G53" s="1"/>
      <c r="H53" s="2"/>
      <c r="I53" s="1"/>
      <c r="J53" s="1">
        <f t="shared" si="8"/>
        <v>7.5318275154004115E-7</v>
      </c>
      <c r="K53" s="1">
        <f t="shared" si="9"/>
        <v>2.4737754795021761E-9</v>
      </c>
      <c r="L53" s="1">
        <f t="shared" si="10"/>
        <v>2.473775479502176</v>
      </c>
      <c r="M53" s="1">
        <f t="shared" si="4"/>
        <v>4.1229591325036265E-2</v>
      </c>
      <c r="N53" s="2">
        <f t="shared" si="5"/>
        <v>164.91836530014507</v>
      </c>
    </row>
    <row r="54" spans="1:14" x14ac:dyDescent="0.3">
      <c r="A54">
        <v>53</v>
      </c>
      <c r="B54">
        <v>500</v>
      </c>
      <c r="C54" s="1">
        <v>1050000</v>
      </c>
      <c r="D54" s="1">
        <v>48700</v>
      </c>
      <c r="E54" s="1"/>
      <c r="F54" s="2">
        <f t="shared" si="7"/>
        <v>862.42299794661199</v>
      </c>
      <c r="G54" s="1"/>
      <c r="H54" s="2"/>
      <c r="I54" s="1"/>
      <c r="J54" s="1">
        <f t="shared" si="8"/>
        <v>8.6242299794661203E-7</v>
      </c>
      <c r="K54" s="1">
        <f t="shared" si="9"/>
        <v>2.8325673429414233E-9</v>
      </c>
      <c r="L54" s="1">
        <f t="shared" si="10"/>
        <v>2.8325673429414233</v>
      </c>
      <c r="M54" s="1">
        <f t="shared" si="4"/>
        <v>4.7209455715690386E-2</v>
      </c>
      <c r="N54" s="2">
        <f t="shared" si="5"/>
        <v>188.83782286276153</v>
      </c>
    </row>
    <row r="55" spans="1:14" x14ac:dyDescent="0.3">
      <c r="A55">
        <v>54</v>
      </c>
      <c r="B55">
        <v>500</v>
      </c>
      <c r="C55" s="1">
        <v>1080000</v>
      </c>
      <c r="D55" s="1">
        <v>48300</v>
      </c>
      <c r="E55" s="1"/>
      <c r="F55" s="2">
        <f t="shared" si="7"/>
        <v>894.40993788819878</v>
      </c>
      <c r="G55" s="1"/>
      <c r="H55" s="2"/>
      <c r="I55" s="1"/>
      <c r="J55" s="1">
        <f t="shared" si="8"/>
        <v>8.9440993788819876E-7</v>
      </c>
      <c r="K55" s="1">
        <f t="shared" si="9"/>
        <v>2.9376261849422671E-9</v>
      </c>
      <c r="L55" s="1">
        <f t="shared" si="10"/>
        <v>2.9376261849422671</v>
      </c>
      <c r="M55" s="1">
        <f t="shared" si="4"/>
        <v>4.8960436415704453E-2</v>
      </c>
      <c r="N55" s="2">
        <f t="shared" si="5"/>
        <v>195.8417456628178</v>
      </c>
    </row>
    <row r="56" spans="1:14" x14ac:dyDescent="0.3">
      <c r="A56">
        <v>55</v>
      </c>
      <c r="B56">
        <v>800</v>
      </c>
      <c r="C56" s="1">
        <v>1070000</v>
      </c>
      <c r="D56" s="1">
        <v>50500</v>
      </c>
      <c r="E56" s="1"/>
      <c r="F56" s="2">
        <f t="shared" si="7"/>
        <v>847.52475247524762</v>
      </c>
      <c r="G56" s="1"/>
      <c r="H56" s="2"/>
      <c r="I56" s="1"/>
      <c r="J56" s="1">
        <f t="shared" si="8"/>
        <v>8.4752475247524768E-7</v>
      </c>
      <c r="K56" s="1">
        <f t="shared" si="9"/>
        <v>2.7836351093509594E-9</v>
      </c>
      <c r="L56" s="1">
        <f t="shared" si="10"/>
        <v>2.7836351093509593</v>
      </c>
      <c r="M56" s="1">
        <f t="shared" si="4"/>
        <v>4.6393918489182652E-2</v>
      </c>
      <c r="N56" s="2">
        <f t="shared" si="5"/>
        <v>185.57567395673061</v>
      </c>
    </row>
    <row r="57" spans="1:14" x14ac:dyDescent="0.3">
      <c r="A57">
        <v>56</v>
      </c>
      <c r="B57">
        <v>800</v>
      </c>
      <c r="C57" s="1">
        <v>1200000</v>
      </c>
      <c r="D57" s="1">
        <v>49400</v>
      </c>
      <c r="E57" s="1"/>
      <c r="F57" s="2">
        <f t="shared" si="7"/>
        <v>971.65991902834003</v>
      </c>
      <c r="G57" s="1"/>
      <c r="H57" s="2"/>
      <c r="I57" s="1"/>
      <c r="J57" s="1">
        <f t="shared" si="8"/>
        <v>9.7165991902833995E-7</v>
      </c>
      <c r="K57" s="1">
        <f t="shared" si="9"/>
        <v>3.1913482845864029E-9</v>
      </c>
      <c r="L57" s="1">
        <f t="shared" si="10"/>
        <v>3.191348284586403</v>
      </c>
      <c r="M57" s="1">
        <f t="shared" si="4"/>
        <v>5.3189138076440053E-2</v>
      </c>
      <c r="N57" s="2">
        <f t="shared" si="5"/>
        <v>212.75655230576021</v>
      </c>
    </row>
    <row r="58" spans="1:14" x14ac:dyDescent="0.3">
      <c r="A58">
        <v>57</v>
      </c>
      <c r="B58">
        <v>1200</v>
      </c>
      <c r="C58" s="1">
        <v>1110000</v>
      </c>
      <c r="D58" s="1">
        <v>51700</v>
      </c>
      <c r="E58" s="1"/>
      <c r="F58" s="2">
        <f t="shared" si="7"/>
        <v>858.80077369439073</v>
      </c>
      <c r="G58" s="1"/>
      <c r="H58" s="2"/>
      <c r="I58" s="1"/>
      <c r="J58" s="1">
        <f t="shared" si="8"/>
        <v>8.5880077369439071E-7</v>
      </c>
      <c r="K58" s="1">
        <f t="shared" si="9"/>
        <v>2.8206704035623928E-9</v>
      </c>
      <c r="L58" s="1">
        <f t="shared" si="10"/>
        <v>2.8206704035623926</v>
      </c>
      <c r="M58" s="1">
        <f t="shared" si="4"/>
        <v>4.7011173392706544E-2</v>
      </c>
      <c r="N58" s="2">
        <f t="shared" si="5"/>
        <v>188.04469357082618</v>
      </c>
    </row>
    <row r="59" spans="1:14" x14ac:dyDescent="0.3">
      <c r="A59">
        <v>58</v>
      </c>
      <c r="B59">
        <v>1200</v>
      </c>
      <c r="C59" s="1">
        <v>1230000</v>
      </c>
      <c r="D59" s="1">
        <v>49500</v>
      </c>
      <c r="E59" s="1"/>
      <c r="F59" s="2">
        <f t="shared" si="7"/>
        <v>993.93939393939388</v>
      </c>
      <c r="G59" s="1"/>
      <c r="H59" s="2"/>
      <c r="I59" s="1"/>
      <c r="J59" s="1">
        <f t="shared" si="8"/>
        <v>9.9393939393939383E-7</v>
      </c>
      <c r="K59" s="1">
        <f t="shared" si="9"/>
        <v>3.2645236442430812E-9</v>
      </c>
      <c r="L59" s="1">
        <f t="shared" si="10"/>
        <v>3.2645236442430812</v>
      </c>
      <c r="M59" s="1">
        <f t="shared" si="4"/>
        <v>5.4408727404051352E-2</v>
      </c>
      <c r="N59" s="2">
        <f t="shared" si="5"/>
        <v>217.63490961620539</v>
      </c>
    </row>
    <row r="60" spans="1:14" x14ac:dyDescent="0.3">
      <c r="A60">
        <v>59</v>
      </c>
      <c r="B60">
        <v>1600</v>
      </c>
      <c r="C60" s="1">
        <v>1090000</v>
      </c>
      <c r="D60" s="1">
        <v>53200</v>
      </c>
      <c r="E60" s="1"/>
      <c r="F60" s="2">
        <f t="shared" si="7"/>
        <v>819.5488721804511</v>
      </c>
      <c r="G60" s="1"/>
      <c r="H60" s="2"/>
      <c r="I60" s="1"/>
      <c r="J60" s="1">
        <f t="shared" si="8"/>
        <v>8.1954887218045115E-7</v>
      </c>
      <c r="K60" s="1">
        <f t="shared" si="9"/>
        <v>2.6917503090826988E-9</v>
      </c>
      <c r="L60" s="1">
        <f t="shared" si="10"/>
        <v>2.6917503090826989</v>
      </c>
      <c r="M60" s="1">
        <f t="shared" si="4"/>
        <v>4.4862505151378317E-2</v>
      </c>
      <c r="N60" s="2">
        <f t="shared" si="5"/>
        <v>179.45002060551326</v>
      </c>
    </row>
    <row r="61" spans="1:14" x14ac:dyDescent="0.3">
      <c r="A61">
        <v>60</v>
      </c>
      <c r="B61">
        <v>1600</v>
      </c>
      <c r="C61" s="1">
        <v>1190000</v>
      </c>
      <c r="D61" s="1">
        <v>51100</v>
      </c>
      <c r="E61" s="1"/>
      <c r="F61" s="2">
        <f t="shared" si="7"/>
        <v>931.50684931506839</v>
      </c>
      <c r="G61" s="1"/>
      <c r="H61" s="2"/>
      <c r="I61" s="1"/>
      <c r="J61" s="1">
        <f t="shared" si="8"/>
        <v>9.3150684931506837E-7</v>
      </c>
      <c r="K61" s="1">
        <f t="shared" si="9"/>
        <v>3.0594683668900242E-9</v>
      </c>
      <c r="L61" s="1">
        <f t="shared" si="10"/>
        <v>3.059468366890024</v>
      </c>
      <c r="M61" s="1">
        <f t="shared" si="4"/>
        <v>5.0991139448167064E-2</v>
      </c>
      <c r="N61" s="2">
        <f t="shared" si="5"/>
        <v>203.96455779266824</v>
      </c>
    </row>
    <row r="62" spans="1:14" x14ac:dyDescent="0.3">
      <c r="A62">
        <v>61</v>
      </c>
      <c r="B62">
        <v>100</v>
      </c>
      <c r="C62" s="1">
        <v>202000</v>
      </c>
      <c r="D62" s="1">
        <v>42800</v>
      </c>
      <c r="E62" s="1"/>
      <c r="F62" s="2">
        <f t="shared" si="7"/>
        <v>188.78504672897196</v>
      </c>
      <c r="G62" s="1"/>
      <c r="H62" s="2"/>
      <c r="I62" s="1"/>
      <c r="J62" s="1">
        <f t="shared" ref="J62:J73" si="11">F62/1000000000</f>
        <v>1.8878504672897197E-7</v>
      </c>
      <c r="K62" s="1">
        <f t="shared" ref="K62:K73" si="12">J62/304.4669</f>
        <v>6.200511343892291E-10</v>
      </c>
      <c r="L62" s="1">
        <f t="shared" ref="L62:L73" si="13">K62*1000000000</f>
        <v>0.6200511343892291</v>
      </c>
      <c r="M62" s="1">
        <f t="shared" ref="M62:M73" si="14">L62/60</f>
        <v>1.0334185573153819E-2</v>
      </c>
      <c r="N62" s="2">
        <f t="shared" ref="N62:N73" si="15">M62/0.00025</f>
        <v>41.336742292615277</v>
      </c>
    </row>
    <row r="63" spans="1:14" x14ac:dyDescent="0.3">
      <c r="A63">
        <v>62</v>
      </c>
      <c r="B63">
        <v>100</v>
      </c>
      <c r="C63" s="1">
        <v>236000</v>
      </c>
      <c r="D63" s="1">
        <v>42800</v>
      </c>
      <c r="E63" s="1"/>
      <c r="F63" s="2">
        <f t="shared" si="7"/>
        <v>220.56074766355141</v>
      </c>
      <c r="G63" s="1"/>
      <c r="H63" s="2"/>
      <c r="I63" s="1"/>
      <c r="J63" s="1">
        <f t="shared" si="11"/>
        <v>2.2056074766355142E-7</v>
      </c>
      <c r="K63" s="1">
        <f t="shared" si="12"/>
        <v>7.2441617681117853E-10</v>
      </c>
      <c r="L63" s="1">
        <f t="shared" si="13"/>
        <v>0.72441617681117854</v>
      </c>
      <c r="M63" s="1">
        <f t="shared" si="14"/>
        <v>1.2073602946852975E-2</v>
      </c>
      <c r="N63" s="2">
        <f t="shared" si="15"/>
        <v>48.294411787411903</v>
      </c>
    </row>
    <row r="64" spans="1:14" x14ac:dyDescent="0.3">
      <c r="A64">
        <v>63</v>
      </c>
      <c r="B64">
        <v>300</v>
      </c>
      <c r="C64" s="1">
        <v>1250000</v>
      </c>
      <c r="D64" s="1">
        <v>50500</v>
      </c>
      <c r="E64" s="1"/>
      <c r="F64" s="2">
        <f t="shared" si="7"/>
        <v>990.09900990099015</v>
      </c>
      <c r="G64" s="1"/>
      <c r="H64" s="2"/>
      <c r="I64" s="1"/>
      <c r="J64" s="1">
        <f t="shared" si="11"/>
        <v>9.9009900990099017E-7</v>
      </c>
      <c r="K64" s="1">
        <f t="shared" si="12"/>
        <v>3.2519101744754197E-9</v>
      </c>
      <c r="L64" s="1">
        <f t="shared" si="13"/>
        <v>3.2519101744754195</v>
      </c>
      <c r="M64" s="1">
        <f t="shared" si="14"/>
        <v>5.4198502907923655E-2</v>
      </c>
      <c r="N64" s="2">
        <f t="shared" si="15"/>
        <v>216.79401163169462</v>
      </c>
    </row>
    <row r="65" spans="1:14" x14ac:dyDescent="0.3">
      <c r="A65">
        <v>64</v>
      </c>
      <c r="B65">
        <v>300</v>
      </c>
      <c r="C65" s="1">
        <v>1310000</v>
      </c>
      <c r="D65" s="1">
        <v>48300</v>
      </c>
      <c r="E65" s="1"/>
      <c r="F65" s="2">
        <f t="shared" si="7"/>
        <v>1084.8861283643892</v>
      </c>
      <c r="G65" s="1"/>
      <c r="H65" s="2"/>
      <c r="I65" s="1"/>
      <c r="J65" s="1">
        <f t="shared" si="11"/>
        <v>1.0848861283643892E-6</v>
      </c>
      <c r="K65" s="1">
        <f t="shared" si="12"/>
        <v>3.5632317613651573E-9</v>
      </c>
      <c r="L65" s="1">
        <f t="shared" si="13"/>
        <v>3.5632317613651572</v>
      </c>
      <c r="M65" s="1">
        <f t="shared" si="14"/>
        <v>5.9387196022752622E-2</v>
      </c>
      <c r="N65" s="2">
        <f t="shared" si="15"/>
        <v>237.54878409101048</v>
      </c>
    </row>
    <row r="66" spans="1:14" x14ac:dyDescent="0.3">
      <c r="A66">
        <v>65</v>
      </c>
      <c r="B66">
        <v>500</v>
      </c>
      <c r="C66" s="1">
        <v>1400000</v>
      </c>
      <c r="D66" s="1">
        <v>49700</v>
      </c>
      <c r="E66" s="1"/>
      <c r="F66" s="2">
        <f t="shared" si="7"/>
        <v>1126.7605633802818</v>
      </c>
      <c r="G66" s="1"/>
      <c r="H66" s="2"/>
      <c r="I66" s="1"/>
      <c r="J66" s="1">
        <f t="shared" si="11"/>
        <v>1.1267605633802817E-6</v>
      </c>
      <c r="K66" s="1">
        <f t="shared" si="12"/>
        <v>3.7007653816565337E-9</v>
      </c>
      <c r="L66" s="1">
        <f t="shared" si="13"/>
        <v>3.7007653816565336</v>
      </c>
      <c r="M66" s="1">
        <f t="shared" si="14"/>
        <v>6.1679423027608891E-2</v>
      </c>
      <c r="N66" s="2">
        <f t="shared" si="15"/>
        <v>246.71769211043556</v>
      </c>
    </row>
    <row r="67" spans="1:14" x14ac:dyDescent="0.3">
      <c r="A67">
        <v>66</v>
      </c>
      <c r="B67">
        <v>500</v>
      </c>
      <c r="C67" s="1">
        <v>1520000</v>
      </c>
      <c r="D67" s="1">
        <v>47700</v>
      </c>
      <c r="E67" s="1"/>
      <c r="F67" s="2">
        <f t="shared" si="7"/>
        <v>1274.6331236897274</v>
      </c>
      <c r="G67" s="1"/>
      <c r="H67" s="2"/>
      <c r="I67" s="1"/>
      <c r="J67" s="1">
        <f t="shared" si="11"/>
        <v>1.2746331236897275E-6</v>
      </c>
      <c r="K67" s="1">
        <f t="shared" si="12"/>
        <v>4.1864423478865111E-9</v>
      </c>
      <c r="L67" s="1">
        <f t="shared" si="13"/>
        <v>4.1864423478865112</v>
      </c>
      <c r="M67" s="1">
        <f t="shared" si="14"/>
        <v>6.9774039131441853E-2</v>
      </c>
      <c r="N67" s="2">
        <f t="shared" si="15"/>
        <v>279.09615652576741</v>
      </c>
    </row>
    <row r="68" spans="1:14" x14ac:dyDescent="0.3">
      <c r="A68">
        <v>67</v>
      </c>
      <c r="B68">
        <v>800</v>
      </c>
      <c r="C68" s="1">
        <v>1560000</v>
      </c>
      <c r="D68" s="1">
        <v>49900</v>
      </c>
      <c r="E68" s="1"/>
      <c r="F68" s="2">
        <f t="shared" si="7"/>
        <v>1250.5010020040081</v>
      </c>
      <c r="G68" s="1"/>
      <c r="H68" s="2"/>
      <c r="I68" s="1"/>
      <c r="J68" s="1">
        <f t="shared" si="11"/>
        <v>1.2505010020040081E-6</v>
      </c>
      <c r="K68" s="1">
        <f t="shared" si="12"/>
        <v>4.1071821009246259E-9</v>
      </c>
      <c r="L68" s="1">
        <f t="shared" si="13"/>
        <v>4.1071821009246259</v>
      </c>
      <c r="M68" s="1">
        <f t="shared" si="14"/>
        <v>6.8453035015410432E-2</v>
      </c>
      <c r="N68" s="2">
        <f t="shared" si="15"/>
        <v>273.81214006164174</v>
      </c>
    </row>
    <row r="69" spans="1:14" x14ac:dyDescent="0.3">
      <c r="A69">
        <v>68</v>
      </c>
      <c r="B69">
        <v>800</v>
      </c>
      <c r="C69" s="1">
        <v>1990000</v>
      </c>
      <c r="D69" s="1">
        <v>49800</v>
      </c>
      <c r="E69" s="1"/>
      <c r="F69" s="2">
        <f t="shared" si="7"/>
        <v>1598.3935742971889</v>
      </c>
      <c r="G69" s="1"/>
      <c r="H69" s="2"/>
      <c r="I69" s="1"/>
      <c r="J69" s="1">
        <f t="shared" si="11"/>
        <v>1.5983935742971889E-6</v>
      </c>
      <c r="K69" s="1">
        <f t="shared" si="12"/>
        <v>5.2498106503438928E-9</v>
      </c>
      <c r="L69" s="1">
        <f t="shared" si="13"/>
        <v>5.2498106503438926</v>
      </c>
      <c r="M69" s="1">
        <f t="shared" si="14"/>
        <v>8.7496844172398211E-2</v>
      </c>
      <c r="N69" s="2">
        <f t="shared" si="15"/>
        <v>349.98737668959285</v>
      </c>
    </row>
    <row r="70" spans="1:14" x14ac:dyDescent="0.3">
      <c r="A70">
        <v>69</v>
      </c>
      <c r="B70">
        <v>1200</v>
      </c>
      <c r="C70" s="1">
        <v>1490000</v>
      </c>
      <c r="D70" s="1">
        <v>52100</v>
      </c>
      <c r="E70" s="1"/>
      <c r="F70" s="2">
        <f t="shared" si="7"/>
        <v>1143.9539347408829</v>
      </c>
      <c r="G70" s="1"/>
      <c r="H70" s="2"/>
      <c r="I70" s="1"/>
      <c r="J70" s="1">
        <f t="shared" si="11"/>
        <v>1.1439539347408829E-6</v>
      </c>
      <c r="K70" s="1">
        <f t="shared" si="12"/>
        <v>3.7572357939102178E-9</v>
      </c>
      <c r="L70" s="1">
        <f t="shared" si="13"/>
        <v>3.7572357939102177</v>
      </c>
      <c r="M70" s="1">
        <f t="shared" si="14"/>
        <v>6.26205965651703E-2</v>
      </c>
      <c r="N70" s="2">
        <f t="shared" si="15"/>
        <v>250.48238626068118</v>
      </c>
    </row>
    <row r="71" spans="1:14" x14ac:dyDescent="0.3">
      <c r="A71">
        <v>70</v>
      </c>
      <c r="B71">
        <v>1200</v>
      </c>
      <c r="C71" s="1">
        <v>1670000</v>
      </c>
      <c r="D71" s="1">
        <v>48200</v>
      </c>
      <c r="E71" s="1"/>
      <c r="F71" s="2">
        <f t="shared" si="7"/>
        <v>1385.8921161825724</v>
      </c>
      <c r="G71" s="1"/>
      <c r="H71" s="2"/>
      <c r="I71" s="1"/>
      <c r="J71" s="1">
        <f t="shared" si="11"/>
        <v>1.3858921161825724E-6</v>
      </c>
      <c r="K71" s="1">
        <f t="shared" si="12"/>
        <v>4.5518646400727712E-9</v>
      </c>
      <c r="L71" s="1">
        <f t="shared" si="13"/>
        <v>4.5518646400727709</v>
      </c>
      <c r="M71" s="1">
        <f t="shared" si="14"/>
        <v>7.5864410667879509E-2</v>
      </c>
      <c r="N71" s="2">
        <f t="shared" si="15"/>
        <v>303.45764267151804</v>
      </c>
    </row>
    <row r="72" spans="1:14" x14ac:dyDescent="0.3">
      <c r="A72">
        <v>71</v>
      </c>
      <c r="B72">
        <v>1600</v>
      </c>
      <c r="C72" s="1">
        <v>1520000</v>
      </c>
      <c r="D72" s="1">
        <v>51500</v>
      </c>
      <c r="E72" s="1"/>
      <c r="F72" s="2">
        <f t="shared" si="7"/>
        <v>1180.5825242718447</v>
      </c>
      <c r="G72" s="1"/>
      <c r="H72" s="2"/>
      <c r="I72" s="1"/>
      <c r="J72" s="1">
        <f t="shared" si="11"/>
        <v>1.1805825242718447E-6</v>
      </c>
      <c r="K72" s="1">
        <f t="shared" si="12"/>
        <v>3.8775398057123602E-9</v>
      </c>
      <c r="L72" s="1">
        <f t="shared" si="13"/>
        <v>3.87753980571236</v>
      </c>
      <c r="M72" s="1">
        <f t="shared" si="14"/>
        <v>6.4625663428539329E-2</v>
      </c>
      <c r="N72" s="2">
        <f t="shared" si="15"/>
        <v>258.5026537141573</v>
      </c>
    </row>
    <row r="73" spans="1:14" x14ac:dyDescent="0.3">
      <c r="A73">
        <v>72</v>
      </c>
      <c r="B73">
        <v>1600</v>
      </c>
      <c r="C73" s="1">
        <v>1680000</v>
      </c>
      <c r="D73" s="1">
        <v>48600</v>
      </c>
      <c r="E73" s="1"/>
      <c r="F73" s="2">
        <f t="shared" si="7"/>
        <v>1382.7160493827159</v>
      </c>
      <c r="G73" s="1"/>
      <c r="H73" s="2"/>
      <c r="I73" s="1"/>
      <c r="J73" s="1">
        <f t="shared" si="11"/>
        <v>1.382716049382716E-6</v>
      </c>
      <c r="K73" s="1">
        <f t="shared" si="12"/>
        <v>4.5414330732920915E-9</v>
      </c>
      <c r="L73" s="1">
        <f t="shared" si="13"/>
        <v>4.5414330732920911</v>
      </c>
      <c r="M73" s="1">
        <f t="shared" si="14"/>
        <v>7.5690551221534855E-2</v>
      </c>
      <c r="N73" s="2">
        <f t="shared" si="15"/>
        <v>302.76220488613939</v>
      </c>
    </row>
    <row r="74" spans="1:14" x14ac:dyDescent="0.3">
      <c r="C74" s="1"/>
      <c r="D74" s="1"/>
      <c r="E74" s="1"/>
      <c r="F74" s="2"/>
      <c r="G74" s="1"/>
      <c r="H74" s="2"/>
      <c r="I74" s="1"/>
      <c r="J74" s="1"/>
      <c r="K74" s="1"/>
      <c r="L74" s="1"/>
      <c r="M74" s="1"/>
    </row>
    <row r="75" spans="1:14" x14ac:dyDescent="0.3">
      <c r="C75" s="1"/>
      <c r="D75" s="1"/>
      <c r="E75" s="1"/>
      <c r="F75" s="2"/>
      <c r="G75" s="1"/>
      <c r="H75" s="2"/>
      <c r="I75" s="1"/>
      <c r="J75" s="1"/>
      <c r="K75" s="1"/>
      <c r="L75" s="1"/>
      <c r="M75" s="1"/>
    </row>
    <row r="76" spans="1:14" x14ac:dyDescent="0.3">
      <c r="C76" s="1"/>
      <c r="D76" s="1"/>
      <c r="E76" s="1"/>
      <c r="F76" s="2"/>
      <c r="G76" s="1"/>
      <c r="H76" s="2"/>
      <c r="I76" s="1"/>
      <c r="J76" s="1"/>
      <c r="K76" s="1"/>
      <c r="L76" s="1"/>
      <c r="M76" s="1"/>
    </row>
    <row r="77" spans="1:14" x14ac:dyDescent="0.3">
      <c r="C77" s="1"/>
      <c r="D77" s="1"/>
      <c r="E77" s="1"/>
      <c r="F77" s="2"/>
      <c r="G77" s="1"/>
      <c r="H77" s="2"/>
      <c r="I77" s="1"/>
      <c r="J77" s="1"/>
      <c r="K77" s="1"/>
      <c r="L77" s="1"/>
      <c r="M77" s="1"/>
    </row>
    <row r="78" spans="1:14" x14ac:dyDescent="0.3">
      <c r="C78" s="1"/>
      <c r="D78" s="1"/>
      <c r="E78" s="1"/>
      <c r="F78" s="2"/>
      <c r="G78" s="1"/>
      <c r="H78" s="2"/>
      <c r="I78" s="1"/>
      <c r="J78" s="1"/>
      <c r="K78" s="1"/>
      <c r="L78" s="1"/>
      <c r="M78" s="1"/>
    </row>
    <row r="79" spans="1:14" x14ac:dyDescent="0.3">
      <c r="C79" s="1"/>
      <c r="D79" s="1"/>
      <c r="E79" s="1"/>
      <c r="F79" s="2"/>
      <c r="G79" s="1"/>
      <c r="H79" s="2"/>
      <c r="I79" s="1"/>
      <c r="J79" s="1"/>
      <c r="K79" s="1"/>
      <c r="L79" s="1"/>
      <c r="M79" s="1"/>
    </row>
    <row r="80" spans="1:14" x14ac:dyDescent="0.3">
      <c r="C80" s="1"/>
      <c r="D80" s="1"/>
      <c r="E80" s="1"/>
      <c r="F80" s="2"/>
      <c r="G80" s="1"/>
      <c r="H80" s="2"/>
      <c r="I80" s="1"/>
      <c r="J80" s="1"/>
      <c r="K80" s="1"/>
      <c r="L80" s="1"/>
      <c r="M80" s="1"/>
    </row>
    <row r="81" spans="3:13" x14ac:dyDescent="0.3">
      <c r="C81" s="1"/>
      <c r="D81" s="1"/>
      <c r="E81" s="1"/>
      <c r="F81" s="2"/>
      <c r="G81" s="1"/>
      <c r="H81" s="2"/>
      <c r="I81" s="1"/>
      <c r="J81" s="1"/>
      <c r="K81" s="1"/>
      <c r="L81" s="1"/>
      <c r="M81" s="1"/>
    </row>
    <row r="82" spans="3:13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3:13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3:13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3:13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3:13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3:13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3:13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3:13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3:13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3:13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3:13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3:13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3:13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3:13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3:13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workbookViewId="0">
      <selection activeCell="A73" sqref="A2:A73"/>
    </sheetView>
  </sheetViews>
  <sheetFormatPr defaultRowHeight="14.4" x14ac:dyDescent="0.3"/>
  <sheetData>
    <row r="1" spans="1:11" x14ac:dyDescent="0.3">
      <c r="E1" t="s">
        <v>12</v>
      </c>
      <c r="F1">
        <v>100</v>
      </c>
      <c r="G1">
        <v>300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100</v>
      </c>
      <c r="B2">
        <v>15.327336622360809</v>
      </c>
      <c r="E2">
        <v>15</v>
      </c>
      <c r="F2">
        <f>B2</f>
        <v>15.327336622360809</v>
      </c>
      <c r="G2">
        <f>B3</f>
        <v>37.988579580377916</v>
      </c>
      <c r="H2">
        <f>B4</f>
        <v>48.119701648970135</v>
      </c>
      <c r="I2">
        <f>B5</f>
        <v>48.18790908357726</v>
      </c>
      <c r="J2">
        <f>B6</f>
        <v>49.581892802600592</v>
      </c>
      <c r="K2">
        <f>B7</f>
        <v>50.377712206685366</v>
      </c>
    </row>
    <row r="3" spans="1:11" x14ac:dyDescent="0.3">
      <c r="A3">
        <v>300</v>
      </c>
      <c r="B3">
        <v>37.988579580377916</v>
      </c>
      <c r="E3">
        <v>30</v>
      </c>
      <c r="F3">
        <f>B8</f>
        <v>23.379204409747842</v>
      </c>
      <c r="G3">
        <f>B9</f>
        <v>99.65476814538475</v>
      </c>
      <c r="H3">
        <f>B10</f>
        <v>115.68365232284026</v>
      </c>
      <c r="I3">
        <f>B11</f>
        <v>121.6126515789632</v>
      </c>
      <c r="J3">
        <f>B12</f>
        <v>118.03644286283537</v>
      </c>
      <c r="K3">
        <f>B13</f>
        <v>126.99793201384668</v>
      </c>
    </row>
    <row r="4" spans="1:11" x14ac:dyDescent="0.3">
      <c r="A4">
        <v>500</v>
      </c>
      <c r="B4">
        <v>48.119701648970135</v>
      </c>
      <c r="E4">
        <v>45</v>
      </c>
      <c r="F4">
        <f>B14</f>
        <v>40.295659561231027</v>
      </c>
      <c r="G4">
        <f>B15</f>
        <v>159.39866841077111</v>
      </c>
      <c r="H4">
        <f>B16</f>
        <v>185.29655166675479</v>
      </c>
      <c r="I4">
        <f>B17</f>
        <v>199.4986671481883</v>
      </c>
      <c r="J4">
        <f>B18</f>
        <v>186.5582944924235</v>
      </c>
      <c r="K4">
        <f>B19</f>
        <v>194.54189607019592</v>
      </c>
    </row>
    <row r="5" spans="1:11" x14ac:dyDescent="0.3">
      <c r="A5">
        <v>800</v>
      </c>
      <c r="B5">
        <v>48.18790908357726</v>
      </c>
      <c r="E5">
        <v>60</v>
      </c>
      <c r="F5">
        <f>B20</f>
        <v>55.492647313236525</v>
      </c>
      <c r="G5">
        <f>B21</f>
        <v>198.21818789819997</v>
      </c>
      <c r="H5">
        <f>B22</f>
        <v>249.37683957006965</v>
      </c>
      <c r="I5">
        <f>B23</f>
        <v>272.42940508182835</v>
      </c>
      <c r="J5">
        <f>B24</f>
        <v>281.42857461906596</v>
      </c>
      <c r="K5">
        <f>B25</f>
        <v>270.90788024078307</v>
      </c>
    </row>
    <row r="6" spans="1:11" x14ac:dyDescent="0.3">
      <c r="A6">
        <v>1200</v>
      </c>
      <c r="B6">
        <v>49.581892802600592</v>
      </c>
      <c r="E6" t="s">
        <v>14</v>
      </c>
      <c r="F6">
        <v>100</v>
      </c>
      <c r="G6">
        <v>300</v>
      </c>
      <c r="H6">
        <v>500</v>
      </c>
      <c r="I6">
        <v>800</v>
      </c>
      <c r="J6">
        <v>1200</v>
      </c>
      <c r="K6">
        <v>1600</v>
      </c>
    </row>
    <row r="7" spans="1:11" x14ac:dyDescent="0.3">
      <c r="A7">
        <v>1600</v>
      </c>
      <c r="B7">
        <v>50.377712206685366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100</v>
      </c>
      <c r="B8">
        <v>23.379204409747842</v>
      </c>
      <c r="E8">
        <v>15</v>
      </c>
      <c r="F8">
        <f>B26</f>
        <v>17.411432307673209</v>
      </c>
      <c r="G8">
        <f>B28</f>
        <v>40.151225309298297</v>
      </c>
      <c r="H8">
        <f>B30</f>
        <v>47.005668467497664</v>
      </c>
      <c r="I8">
        <f>B32</f>
        <v>54.219149956650476</v>
      </c>
      <c r="J8">
        <f>B34</f>
        <v>54.219149956650476</v>
      </c>
      <c r="K8">
        <f>B36</f>
        <v>56.428139343756342</v>
      </c>
    </row>
    <row r="9" spans="1:11" x14ac:dyDescent="0.3">
      <c r="A9">
        <v>300</v>
      </c>
      <c r="B9">
        <v>99.65476814538475</v>
      </c>
      <c r="E9">
        <v>30</v>
      </c>
      <c r="F9">
        <f>B38</f>
        <v>25.141984106595213</v>
      </c>
      <c r="G9">
        <f>B40</f>
        <v>92.75856521308171</v>
      </c>
      <c r="H9">
        <f>B42</f>
        <v>109.30295802705619</v>
      </c>
      <c r="I9">
        <f>B44</f>
        <v>122.55013346366205</v>
      </c>
      <c r="J9">
        <f>B46</f>
        <v>120.69610023183075</v>
      </c>
      <c r="K9">
        <f>B48</f>
        <v>118.98968214513458</v>
      </c>
    </row>
    <row r="10" spans="1:11" x14ac:dyDescent="0.3">
      <c r="A10">
        <v>500</v>
      </c>
      <c r="B10">
        <v>115.68365232284026</v>
      </c>
      <c r="E10">
        <v>45</v>
      </c>
      <c r="F10">
        <f>B50</f>
        <v>32.073299974356622</v>
      </c>
      <c r="G10">
        <f>B52</f>
        <v>149.04132850074737</v>
      </c>
      <c r="H10">
        <f>B54</f>
        <v>188.83782286276153</v>
      </c>
      <c r="I10">
        <f>B56</f>
        <v>185.57567395673061</v>
      </c>
      <c r="J10">
        <f>B58</f>
        <v>188.04469357082618</v>
      </c>
      <c r="K10">
        <f>B60</f>
        <v>179.45002060551326</v>
      </c>
    </row>
    <row r="11" spans="1:11" x14ac:dyDescent="0.3">
      <c r="A11">
        <v>800</v>
      </c>
      <c r="B11">
        <v>121.6126515789632</v>
      </c>
      <c r="E11">
        <v>60</v>
      </c>
      <c r="F11">
        <f>B62</f>
        <v>41.336742292615277</v>
      </c>
      <c r="G11">
        <f>B64</f>
        <v>216.79401163169462</v>
      </c>
      <c r="H11">
        <f>B66</f>
        <v>246.71769211043556</v>
      </c>
      <c r="I11">
        <f>B68</f>
        <v>273.81214006164174</v>
      </c>
      <c r="J11">
        <f>B70</f>
        <v>250.48238626068118</v>
      </c>
      <c r="K11">
        <f>B72</f>
        <v>258.5026537141573</v>
      </c>
    </row>
    <row r="12" spans="1:11" x14ac:dyDescent="0.3">
      <c r="A12">
        <v>1200</v>
      </c>
      <c r="B12">
        <v>118.03644286283537</v>
      </c>
      <c r="E12" t="s">
        <v>14</v>
      </c>
      <c r="F12">
        <v>100</v>
      </c>
      <c r="G12">
        <v>300</v>
      </c>
      <c r="H12">
        <v>500</v>
      </c>
      <c r="I12">
        <v>800</v>
      </c>
      <c r="J12">
        <v>1200</v>
      </c>
      <c r="K12">
        <v>1600</v>
      </c>
    </row>
    <row r="13" spans="1:11" x14ac:dyDescent="0.3">
      <c r="A13">
        <v>1600</v>
      </c>
      <c r="B13">
        <v>126.99793201384668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3">
      <c r="A14">
        <v>100</v>
      </c>
      <c r="B14">
        <v>40.295659561231027</v>
      </c>
      <c r="E14">
        <v>15</v>
      </c>
      <c r="F14">
        <f>B27</f>
        <v>18.405198019573422</v>
      </c>
      <c r="G14">
        <f>B29</f>
        <v>42.922342859212854</v>
      </c>
      <c r="H14">
        <f>B31</f>
        <v>52.36251405242772</v>
      </c>
      <c r="I14">
        <f>B33</f>
        <v>57.239016432052807</v>
      </c>
      <c r="J14">
        <f>B35</f>
        <v>57.765059644027964</v>
      </c>
      <c r="K14">
        <f>B37</f>
        <v>59.684790073248308</v>
      </c>
    </row>
    <row r="15" spans="1:11" x14ac:dyDescent="0.3">
      <c r="A15">
        <v>300</v>
      </c>
      <c r="B15">
        <v>159.39866841077111</v>
      </c>
      <c r="E15">
        <v>30</v>
      </c>
      <c r="F15">
        <f>B39</f>
        <v>26.932850239222731</v>
      </c>
      <c r="G15">
        <f>B41</f>
        <v>101.2131179449315</v>
      </c>
      <c r="H15">
        <f>B43</f>
        <v>120.68368038204359</v>
      </c>
      <c r="I15">
        <f>B45</f>
        <v>135.54346611377969</v>
      </c>
      <c r="J15">
        <f>B47</f>
        <v>127.39604465338851</v>
      </c>
      <c r="K15">
        <f>B49</f>
        <v>128.31418722473268</v>
      </c>
    </row>
    <row r="16" spans="1:11" x14ac:dyDescent="0.3">
      <c r="A16">
        <v>500</v>
      </c>
      <c r="B16">
        <v>185.29655166675479</v>
      </c>
      <c r="E16">
        <v>45</v>
      </c>
      <c r="F16">
        <f>B51</f>
        <v>37.358437265063586</v>
      </c>
      <c r="G16">
        <f>B53</f>
        <v>164.91836530014507</v>
      </c>
      <c r="H16">
        <f>B55</f>
        <v>195.8417456628178</v>
      </c>
      <c r="I16">
        <f>B57</f>
        <v>212.75655230576021</v>
      </c>
      <c r="J16">
        <f>B59</f>
        <v>217.63490961620539</v>
      </c>
      <c r="K16">
        <f>B61</f>
        <v>203.96455779266824</v>
      </c>
    </row>
    <row r="17" spans="1:11" x14ac:dyDescent="0.3">
      <c r="A17">
        <v>800</v>
      </c>
      <c r="B17">
        <v>199.4986671481883</v>
      </c>
      <c r="E17">
        <v>60</v>
      </c>
      <c r="F17">
        <f>B63</f>
        <v>48.294411787411903</v>
      </c>
      <c r="G17">
        <f>B65</f>
        <v>237.54878409101048</v>
      </c>
      <c r="H17">
        <f>B67</f>
        <v>279.09615652576741</v>
      </c>
      <c r="I17">
        <f>B69</f>
        <v>349.98737668959285</v>
      </c>
      <c r="J17">
        <f>B71</f>
        <v>303.45764267151804</v>
      </c>
      <c r="K17">
        <f>B73</f>
        <v>302.76220488613939</v>
      </c>
    </row>
    <row r="18" spans="1:11" x14ac:dyDescent="0.3">
      <c r="A18">
        <v>1200</v>
      </c>
      <c r="B18">
        <v>186.5582944924235</v>
      </c>
    </row>
    <row r="19" spans="1:11" x14ac:dyDescent="0.3">
      <c r="A19">
        <v>1600</v>
      </c>
      <c r="B19">
        <v>194.54189607019592</v>
      </c>
    </row>
    <row r="20" spans="1:11" x14ac:dyDescent="0.3">
      <c r="A20">
        <v>100</v>
      </c>
      <c r="B20">
        <v>55.492647313236525</v>
      </c>
    </row>
    <row r="21" spans="1:11" x14ac:dyDescent="0.3">
      <c r="A21">
        <v>300</v>
      </c>
      <c r="B21">
        <v>198.21818789819997</v>
      </c>
    </row>
    <row r="22" spans="1:11" x14ac:dyDescent="0.3">
      <c r="A22">
        <v>500</v>
      </c>
      <c r="B22">
        <v>249.37683957006965</v>
      </c>
    </row>
    <row r="23" spans="1:11" x14ac:dyDescent="0.3">
      <c r="A23">
        <v>800</v>
      </c>
      <c r="B23">
        <v>272.42940508182835</v>
      </c>
    </row>
    <row r="24" spans="1:11" x14ac:dyDescent="0.3">
      <c r="A24">
        <v>1200</v>
      </c>
      <c r="B24">
        <v>281.42857461906596</v>
      </c>
    </row>
    <row r="25" spans="1:11" x14ac:dyDescent="0.3">
      <c r="A25">
        <v>1600</v>
      </c>
      <c r="B25">
        <v>270.90788024078307</v>
      </c>
    </row>
    <row r="26" spans="1:11" x14ac:dyDescent="0.3">
      <c r="A26">
        <v>100</v>
      </c>
      <c r="B26">
        <v>17.411432307673209</v>
      </c>
    </row>
    <row r="27" spans="1:11" x14ac:dyDescent="0.3">
      <c r="A27">
        <v>100</v>
      </c>
      <c r="B27">
        <v>18.405198019573422</v>
      </c>
    </row>
    <row r="28" spans="1:11" x14ac:dyDescent="0.3">
      <c r="A28">
        <v>300</v>
      </c>
      <c r="B28">
        <v>40.151225309298297</v>
      </c>
    </row>
    <row r="29" spans="1:11" x14ac:dyDescent="0.3">
      <c r="A29">
        <v>300</v>
      </c>
      <c r="B29">
        <v>42.922342859212854</v>
      </c>
    </row>
    <row r="30" spans="1:11" x14ac:dyDescent="0.3">
      <c r="A30">
        <v>500</v>
      </c>
      <c r="B30">
        <v>47.005668467497664</v>
      </c>
    </row>
    <row r="31" spans="1:11" x14ac:dyDescent="0.3">
      <c r="A31">
        <v>500</v>
      </c>
      <c r="B31">
        <v>52.36251405242772</v>
      </c>
    </row>
    <row r="32" spans="1:11" x14ac:dyDescent="0.3">
      <c r="A32">
        <v>800</v>
      </c>
      <c r="B32">
        <v>54.219149956650476</v>
      </c>
    </row>
    <row r="33" spans="1:2" x14ac:dyDescent="0.3">
      <c r="A33">
        <v>800</v>
      </c>
      <c r="B33">
        <v>57.239016432052807</v>
      </c>
    </row>
    <row r="34" spans="1:2" x14ac:dyDescent="0.3">
      <c r="A34">
        <v>1200</v>
      </c>
      <c r="B34">
        <v>54.219149956650476</v>
      </c>
    </row>
    <row r="35" spans="1:2" x14ac:dyDescent="0.3">
      <c r="A35">
        <v>1200</v>
      </c>
      <c r="B35">
        <v>57.765059644027964</v>
      </c>
    </row>
    <row r="36" spans="1:2" x14ac:dyDescent="0.3">
      <c r="A36">
        <v>1600</v>
      </c>
      <c r="B36">
        <v>56.428139343756342</v>
      </c>
    </row>
    <row r="37" spans="1:2" x14ac:dyDescent="0.3">
      <c r="A37">
        <v>1600</v>
      </c>
      <c r="B37">
        <v>59.684790073248308</v>
      </c>
    </row>
    <row r="38" spans="1:2" x14ac:dyDescent="0.3">
      <c r="A38">
        <v>100</v>
      </c>
      <c r="B38">
        <v>25.141984106595213</v>
      </c>
    </row>
    <row r="39" spans="1:2" x14ac:dyDescent="0.3">
      <c r="A39">
        <v>100</v>
      </c>
      <c r="B39">
        <v>26.932850239222731</v>
      </c>
    </row>
    <row r="40" spans="1:2" x14ac:dyDescent="0.3">
      <c r="A40">
        <v>300</v>
      </c>
      <c r="B40">
        <v>92.75856521308171</v>
      </c>
    </row>
    <row r="41" spans="1:2" x14ac:dyDescent="0.3">
      <c r="A41">
        <v>300</v>
      </c>
      <c r="B41">
        <v>101.2131179449315</v>
      </c>
    </row>
    <row r="42" spans="1:2" x14ac:dyDescent="0.3">
      <c r="A42">
        <v>500</v>
      </c>
      <c r="B42">
        <v>109.30295802705619</v>
      </c>
    </row>
    <row r="43" spans="1:2" x14ac:dyDescent="0.3">
      <c r="A43">
        <v>500</v>
      </c>
      <c r="B43">
        <v>120.68368038204359</v>
      </c>
    </row>
    <row r="44" spans="1:2" x14ac:dyDescent="0.3">
      <c r="A44">
        <v>800</v>
      </c>
      <c r="B44">
        <v>122.55013346366205</v>
      </c>
    </row>
    <row r="45" spans="1:2" x14ac:dyDescent="0.3">
      <c r="A45">
        <v>800</v>
      </c>
      <c r="B45">
        <v>135.54346611377969</v>
      </c>
    </row>
    <row r="46" spans="1:2" x14ac:dyDescent="0.3">
      <c r="A46">
        <v>1200</v>
      </c>
      <c r="B46">
        <v>120.69610023183075</v>
      </c>
    </row>
    <row r="47" spans="1:2" x14ac:dyDescent="0.3">
      <c r="A47">
        <v>1200</v>
      </c>
      <c r="B47">
        <v>127.39604465338851</v>
      </c>
    </row>
    <row r="48" spans="1:2" x14ac:dyDescent="0.3">
      <c r="A48">
        <v>1600</v>
      </c>
      <c r="B48">
        <v>118.98968214513458</v>
      </c>
    </row>
    <row r="49" spans="1:2" x14ac:dyDescent="0.3">
      <c r="A49">
        <v>1600</v>
      </c>
      <c r="B49">
        <v>128.31418722473268</v>
      </c>
    </row>
    <row r="50" spans="1:2" x14ac:dyDescent="0.3">
      <c r="A50">
        <v>100</v>
      </c>
      <c r="B50">
        <v>32.073299974356622</v>
      </c>
    </row>
    <row r="51" spans="1:2" x14ac:dyDescent="0.3">
      <c r="A51">
        <v>100</v>
      </c>
      <c r="B51">
        <v>37.358437265063586</v>
      </c>
    </row>
    <row r="52" spans="1:2" x14ac:dyDescent="0.3">
      <c r="A52">
        <v>300</v>
      </c>
      <c r="B52">
        <v>149.04132850074737</v>
      </c>
    </row>
    <row r="53" spans="1:2" x14ac:dyDescent="0.3">
      <c r="A53">
        <v>300</v>
      </c>
      <c r="B53">
        <v>164.91836530014507</v>
      </c>
    </row>
    <row r="54" spans="1:2" x14ac:dyDescent="0.3">
      <c r="A54">
        <v>500</v>
      </c>
      <c r="B54">
        <v>188.83782286276153</v>
      </c>
    </row>
    <row r="55" spans="1:2" x14ac:dyDescent="0.3">
      <c r="A55">
        <v>500</v>
      </c>
      <c r="B55">
        <v>195.8417456628178</v>
      </c>
    </row>
    <row r="56" spans="1:2" x14ac:dyDescent="0.3">
      <c r="A56">
        <v>800</v>
      </c>
      <c r="B56">
        <v>185.57567395673061</v>
      </c>
    </row>
    <row r="57" spans="1:2" x14ac:dyDescent="0.3">
      <c r="A57">
        <v>800</v>
      </c>
      <c r="B57">
        <v>212.75655230576021</v>
      </c>
    </row>
    <row r="58" spans="1:2" x14ac:dyDescent="0.3">
      <c r="A58">
        <v>1200</v>
      </c>
      <c r="B58">
        <v>188.04469357082618</v>
      </c>
    </row>
    <row r="59" spans="1:2" x14ac:dyDescent="0.3">
      <c r="A59">
        <v>1200</v>
      </c>
      <c r="B59">
        <v>217.63490961620539</v>
      </c>
    </row>
    <row r="60" spans="1:2" x14ac:dyDescent="0.3">
      <c r="A60">
        <v>1600</v>
      </c>
      <c r="B60">
        <v>179.45002060551326</v>
      </c>
    </row>
    <row r="61" spans="1:2" x14ac:dyDescent="0.3">
      <c r="A61">
        <v>1600</v>
      </c>
      <c r="B61">
        <v>203.96455779266824</v>
      </c>
    </row>
    <row r="62" spans="1:2" x14ac:dyDescent="0.3">
      <c r="A62">
        <v>100</v>
      </c>
      <c r="B62">
        <v>41.336742292615277</v>
      </c>
    </row>
    <row r="63" spans="1:2" x14ac:dyDescent="0.3">
      <c r="A63">
        <v>100</v>
      </c>
      <c r="B63">
        <v>48.294411787411903</v>
      </c>
    </row>
    <row r="64" spans="1:2" x14ac:dyDescent="0.3">
      <c r="A64">
        <v>300</v>
      </c>
      <c r="B64">
        <v>216.79401163169462</v>
      </c>
    </row>
    <row r="65" spans="1:2" x14ac:dyDescent="0.3">
      <c r="A65">
        <v>300</v>
      </c>
      <c r="B65">
        <v>237.54878409101048</v>
      </c>
    </row>
    <row r="66" spans="1:2" x14ac:dyDescent="0.3">
      <c r="A66">
        <v>500</v>
      </c>
      <c r="B66">
        <v>246.71769211043556</v>
      </c>
    </row>
    <row r="67" spans="1:2" x14ac:dyDescent="0.3">
      <c r="A67">
        <v>500</v>
      </c>
      <c r="B67">
        <v>279.09615652576741</v>
      </c>
    </row>
    <row r="68" spans="1:2" x14ac:dyDescent="0.3">
      <c r="A68">
        <v>800</v>
      </c>
      <c r="B68">
        <v>273.81214006164174</v>
      </c>
    </row>
    <row r="69" spans="1:2" x14ac:dyDescent="0.3">
      <c r="A69">
        <v>800</v>
      </c>
      <c r="B69">
        <v>349.98737668959285</v>
      </c>
    </row>
    <row r="70" spans="1:2" x14ac:dyDescent="0.3">
      <c r="A70">
        <v>1200</v>
      </c>
      <c r="B70">
        <v>250.48238626068118</v>
      </c>
    </row>
    <row r="71" spans="1:2" x14ac:dyDescent="0.3">
      <c r="A71">
        <v>1200</v>
      </c>
      <c r="B71">
        <v>303.45764267151804</v>
      </c>
    </row>
    <row r="72" spans="1:2" x14ac:dyDescent="0.3">
      <c r="A72">
        <v>1600</v>
      </c>
      <c r="B72">
        <v>258.5026537141573</v>
      </c>
    </row>
    <row r="73" spans="1:2" x14ac:dyDescent="0.3">
      <c r="A73">
        <v>1600</v>
      </c>
      <c r="B73">
        <v>302.76220488613939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workbookViewId="0">
      <selection activeCell="A58" sqref="A58:B58"/>
    </sheetView>
  </sheetViews>
  <sheetFormatPr defaultRowHeight="14.4" x14ac:dyDescent="0.3"/>
  <sheetData>
    <row r="1" spans="1:11" x14ac:dyDescent="0.3">
      <c r="A1" s="5" t="s">
        <v>12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15.327336622360809</v>
      </c>
      <c r="C3" s="4">
        <v>37.988579580377916</v>
      </c>
      <c r="D3" s="4">
        <v>48.119701648970135</v>
      </c>
      <c r="E3" s="4">
        <v>48.18790908357726</v>
      </c>
      <c r="F3" s="4">
        <v>49.581892802600592</v>
      </c>
      <c r="G3" s="4">
        <v>50.377712206685366</v>
      </c>
      <c r="H3" s="4"/>
      <c r="I3" s="4"/>
      <c r="J3" s="4"/>
      <c r="K3" s="4"/>
    </row>
    <row r="4" spans="1:11" x14ac:dyDescent="0.3">
      <c r="A4" s="4">
        <v>30</v>
      </c>
      <c r="B4" s="4">
        <v>23.379204409747842</v>
      </c>
      <c r="C4" s="4">
        <v>99.65476814538475</v>
      </c>
      <c r="D4" s="4">
        <v>115.68365232284026</v>
      </c>
      <c r="E4" s="4">
        <v>121.6126515789632</v>
      </c>
      <c r="F4" s="4">
        <v>118.03644286283537</v>
      </c>
      <c r="G4" s="4">
        <v>126.99793201384668</v>
      </c>
      <c r="H4" s="4"/>
      <c r="I4" s="4"/>
      <c r="J4" s="4"/>
      <c r="K4" s="4"/>
    </row>
    <row r="5" spans="1:11" x14ac:dyDescent="0.3">
      <c r="A5" s="4">
        <v>45</v>
      </c>
      <c r="B5" s="4">
        <v>40.295659561231027</v>
      </c>
      <c r="C5" s="4">
        <v>159.39866841077111</v>
      </c>
      <c r="D5" s="4">
        <v>185.29655166675479</v>
      </c>
      <c r="E5" s="4">
        <v>199.4986671481883</v>
      </c>
      <c r="F5" s="4">
        <v>186.5582944924235</v>
      </c>
      <c r="G5" s="4">
        <v>194.54189607019592</v>
      </c>
      <c r="H5" s="4"/>
      <c r="I5" s="4"/>
      <c r="J5" s="4"/>
      <c r="K5" s="4"/>
    </row>
    <row r="6" spans="1:11" x14ac:dyDescent="0.3">
      <c r="A6" s="4">
        <v>60</v>
      </c>
      <c r="B6" s="4">
        <v>55.492647313236525</v>
      </c>
      <c r="C6" s="4">
        <v>198.21818789819997</v>
      </c>
      <c r="D6" s="4">
        <v>249.37683957006965</v>
      </c>
      <c r="E6" s="4">
        <v>272.42940508182835</v>
      </c>
      <c r="F6" s="4">
        <v>281.42857461906596</v>
      </c>
      <c r="G6" s="4">
        <v>270.90788024078307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 s="7">
        <v>0.90639999999999998</v>
      </c>
    </row>
    <row r="61" spans="1:2" x14ac:dyDescent="0.3">
      <c r="A61">
        <v>300</v>
      </c>
      <c r="B61" s="7">
        <v>3.452</v>
      </c>
    </row>
    <row r="62" spans="1:2" x14ac:dyDescent="0.3">
      <c r="A62">
        <v>500</v>
      </c>
      <c r="B62" s="7">
        <v>4.2394999999999996</v>
      </c>
    </row>
    <row r="63" spans="1:2" x14ac:dyDescent="0.3">
      <c r="A63">
        <v>800</v>
      </c>
      <c r="B63" s="7">
        <v>4.6410999999999998</v>
      </c>
    </row>
    <row r="64" spans="1:2" x14ac:dyDescent="0.3">
      <c r="A64">
        <v>1200</v>
      </c>
      <c r="B64" s="7">
        <v>4.66</v>
      </c>
    </row>
    <row r="65" spans="1:2" x14ac:dyDescent="0.3">
      <c r="A65">
        <v>1600</v>
      </c>
      <c r="B65" s="7">
        <v>4.5372000000000003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workbookViewId="0">
      <selection activeCell="A58" sqref="A58:B58"/>
    </sheetView>
  </sheetViews>
  <sheetFormatPr defaultRowHeight="14.4" x14ac:dyDescent="0.3"/>
  <sheetData>
    <row r="1" spans="1:11" x14ac:dyDescent="0.3">
      <c r="A1" s="6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17.411432307673209</v>
      </c>
      <c r="C3" s="4">
        <v>40.151225309298297</v>
      </c>
      <c r="D3" s="4">
        <v>47.005668467497664</v>
      </c>
      <c r="E3" s="4">
        <v>54.219149956650476</v>
      </c>
      <c r="F3" s="4">
        <v>54.219149956650476</v>
      </c>
      <c r="G3" s="4">
        <v>56.428139343756342</v>
      </c>
      <c r="H3" s="4"/>
      <c r="I3" s="4"/>
      <c r="J3" s="4"/>
      <c r="K3" s="4"/>
    </row>
    <row r="4" spans="1:11" x14ac:dyDescent="0.3">
      <c r="A4" s="4">
        <v>30</v>
      </c>
      <c r="B4" s="4">
        <v>25.141984106595213</v>
      </c>
      <c r="C4" s="4">
        <v>92.75856521308171</v>
      </c>
      <c r="D4" s="4">
        <v>109.30295802705619</v>
      </c>
      <c r="E4" s="4">
        <v>122.55013346366205</v>
      </c>
      <c r="F4" s="4">
        <v>120.69610023183075</v>
      </c>
      <c r="G4" s="4">
        <v>118.98968214513458</v>
      </c>
      <c r="H4" s="4"/>
      <c r="I4" s="4"/>
      <c r="J4" s="4"/>
      <c r="K4" s="4"/>
    </row>
    <row r="5" spans="1:11" x14ac:dyDescent="0.3">
      <c r="A5" s="4">
        <v>45</v>
      </c>
      <c r="B5" s="4">
        <v>32.073299974356622</v>
      </c>
      <c r="C5" s="4">
        <v>149.04132850074737</v>
      </c>
      <c r="D5" s="4">
        <v>188.83782286276153</v>
      </c>
      <c r="E5" s="4">
        <v>185.57567395673061</v>
      </c>
      <c r="F5" s="4">
        <v>188.04469357082618</v>
      </c>
      <c r="G5" s="4">
        <v>179.45002060551326</v>
      </c>
      <c r="H5" s="4"/>
      <c r="I5" s="4"/>
      <c r="J5" s="4"/>
      <c r="K5" s="4"/>
    </row>
    <row r="6" spans="1:11" x14ac:dyDescent="0.3">
      <c r="A6" s="4">
        <v>60</v>
      </c>
      <c r="B6">
        <v>41.336742292615277</v>
      </c>
      <c r="C6" s="4">
        <v>216.79401163169462</v>
      </c>
      <c r="D6" s="4">
        <v>246.71769211043556</v>
      </c>
      <c r="E6" s="4">
        <v>273.81214006164174</v>
      </c>
      <c r="F6" s="4">
        <v>250.48238626068118</v>
      </c>
      <c r="G6" s="4">
        <v>258.5026537141573</v>
      </c>
      <c r="H6" s="4"/>
      <c r="I6" s="4"/>
      <c r="J6" s="4"/>
      <c r="K6" s="4"/>
    </row>
    <row r="7" spans="1:11" x14ac:dyDescent="0.3">
      <c r="B7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0.64890000000000003</v>
      </c>
    </row>
    <row r="61" spans="1:2" x14ac:dyDescent="0.3">
      <c r="A61">
        <v>300</v>
      </c>
      <c r="B61">
        <v>3.6164999999999998</v>
      </c>
    </row>
    <row r="62" spans="1:2" x14ac:dyDescent="0.3">
      <c r="A62">
        <v>500</v>
      </c>
      <c r="B62">
        <v>4.2351000000000001</v>
      </c>
    </row>
    <row r="63" spans="1:2" x14ac:dyDescent="0.3">
      <c r="A63">
        <v>800</v>
      </c>
      <c r="B63">
        <v>4.5265000000000004</v>
      </c>
    </row>
    <row r="64" spans="1:2" x14ac:dyDescent="0.3">
      <c r="A64">
        <v>1200</v>
      </c>
      <c r="B64">
        <v>4.2319000000000004</v>
      </c>
    </row>
    <row r="65" spans="1:2" x14ac:dyDescent="0.3">
      <c r="A65">
        <v>1600</v>
      </c>
      <c r="B65">
        <v>4.2667999999999999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workbookViewId="0">
      <selection activeCell="A58" sqref="A58:B58"/>
    </sheetView>
  </sheetViews>
  <sheetFormatPr defaultRowHeight="14.4" x14ac:dyDescent="0.3"/>
  <sheetData>
    <row r="1" spans="1:11" x14ac:dyDescent="0.3">
      <c r="A1" s="6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18.405198019573422</v>
      </c>
      <c r="C3" s="4">
        <v>42.922342859212854</v>
      </c>
      <c r="D3" s="4">
        <v>52.36251405242772</v>
      </c>
      <c r="E3" s="4">
        <v>57.239016432052807</v>
      </c>
      <c r="F3" s="4">
        <v>57.765059644027964</v>
      </c>
      <c r="G3" s="4">
        <v>59.684790073248308</v>
      </c>
      <c r="H3" s="4"/>
      <c r="I3" s="4"/>
      <c r="J3" s="4"/>
      <c r="K3" s="4"/>
    </row>
    <row r="4" spans="1:11" x14ac:dyDescent="0.3">
      <c r="A4" s="4">
        <v>30</v>
      </c>
      <c r="B4" s="4">
        <v>26.932850239222731</v>
      </c>
      <c r="C4" s="4">
        <v>101.2131179449315</v>
      </c>
      <c r="D4" s="4">
        <v>120.68368038204359</v>
      </c>
      <c r="E4" s="4">
        <v>135.54346611377969</v>
      </c>
      <c r="F4" s="4">
        <v>127.39604465338851</v>
      </c>
      <c r="G4" s="4">
        <v>128.31418722473268</v>
      </c>
      <c r="H4" s="4"/>
      <c r="I4" s="4"/>
      <c r="J4" s="4"/>
      <c r="K4" s="4"/>
    </row>
    <row r="5" spans="1:11" x14ac:dyDescent="0.3">
      <c r="A5" s="4">
        <v>45</v>
      </c>
      <c r="B5" s="4">
        <v>37.358437265063586</v>
      </c>
      <c r="C5" s="4">
        <v>164.91836530014507</v>
      </c>
      <c r="D5" s="4">
        <v>195.8417456628178</v>
      </c>
      <c r="E5" s="4">
        <v>212.75655230576021</v>
      </c>
      <c r="F5" s="4">
        <v>217.63490961620539</v>
      </c>
      <c r="G5" s="4">
        <v>203.96455779266824</v>
      </c>
      <c r="H5" s="4"/>
      <c r="I5" s="4"/>
      <c r="J5" s="4"/>
      <c r="K5" s="4"/>
    </row>
    <row r="6" spans="1:11" x14ac:dyDescent="0.3">
      <c r="A6" s="4">
        <v>60</v>
      </c>
      <c r="B6" s="4">
        <v>48.294411787411903</v>
      </c>
      <c r="C6" s="4">
        <v>237.54878409101048</v>
      </c>
      <c r="D6" s="4">
        <v>279.09615652576741</v>
      </c>
      <c r="F6" s="4">
        <v>303.45764267151804</v>
      </c>
      <c r="G6" s="4">
        <v>302.76220488613939</v>
      </c>
      <c r="H6" s="4"/>
      <c r="I6" s="4"/>
      <c r="J6" s="4"/>
      <c r="K6" s="4"/>
    </row>
    <row r="7" spans="1:11" x14ac:dyDescent="0.3">
      <c r="E7" s="4">
        <v>349.98737668959285</v>
      </c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0.77029999999999998</v>
      </c>
    </row>
    <row r="61" spans="1:2" x14ac:dyDescent="0.3">
      <c r="A61">
        <v>300</v>
      </c>
      <c r="B61">
        <v>3.9805999999999999</v>
      </c>
    </row>
    <row r="62" spans="1:2" x14ac:dyDescent="0.3">
      <c r="A62">
        <v>500</v>
      </c>
      <c r="B62">
        <v>4.6778000000000004</v>
      </c>
    </row>
    <row r="63" spans="1:2" x14ac:dyDescent="0.3">
      <c r="A63">
        <v>800</v>
      </c>
      <c r="B63">
        <v>4.7771999999999997</v>
      </c>
    </row>
    <row r="64" spans="1:2" x14ac:dyDescent="0.3">
      <c r="A64">
        <v>1200</v>
      </c>
      <c r="B64">
        <v>5.1119000000000003</v>
      </c>
    </row>
    <row r="65" spans="1:2" x14ac:dyDescent="0.3">
      <c r="A65">
        <v>1600</v>
      </c>
      <c r="B65">
        <v>4.9987000000000004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AA</vt:lpstr>
      <vt:lpstr>conversion before graphs</vt:lpstr>
      <vt:lpstr>WT</vt:lpstr>
      <vt:lpstr>Mut23Y96F_1</vt:lpstr>
      <vt:lpstr>Mut23Y96F_2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2019-04-25T00:03:18Z</dcterms:modified>
</cp:coreProperties>
</file>